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2" windowWidth="15192" windowHeight="9432" activeTab="1"/>
  </bookViews>
  <sheets>
    <sheet name="stacjonarne" sheetId="2" r:id="rId1"/>
    <sheet name="niestacjonarne" sheetId="5" r:id="rId2"/>
  </sheets>
  <definedNames>
    <definedName name="_xlnm.Print_Area" localSheetId="1">niestacjonarne!$A$1:$AL$105</definedName>
    <definedName name="_xlnm.Print_Area" localSheetId="0">stacjonarne!$A$1:$X$102</definedName>
  </definedNames>
  <calcPr calcId="125725"/>
</workbook>
</file>

<file path=xl/calcChain.xml><?xml version="1.0" encoding="utf-8"?>
<calcChain xmlns="http://schemas.openxmlformats.org/spreadsheetml/2006/main">
  <c r="O12" i="2"/>
  <c r="N12"/>
  <c r="M12"/>
  <c r="L12"/>
  <c r="K12"/>
  <c r="J12"/>
  <c r="I12"/>
  <c r="H12"/>
  <c r="G12"/>
  <c r="E12"/>
  <c r="C12"/>
  <c r="D43"/>
  <c r="D42"/>
  <c r="D71"/>
  <c r="D64"/>
  <c r="D36"/>
  <c r="AJ62" i="5"/>
  <c r="AJ6"/>
  <c r="Z62"/>
  <c r="Z13"/>
  <c r="O33" i="2"/>
  <c r="N33"/>
  <c r="M33"/>
  <c r="L33"/>
  <c r="K33"/>
  <c r="J33"/>
  <c r="I33"/>
  <c r="H33"/>
  <c r="G33"/>
  <c r="C33"/>
  <c r="E33"/>
  <c r="AJ34" i="5"/>
  <c r="AJ58" s="1"/>
  <c r="Z6"/>
  <c r="Z34"/>
  <c r="AK62"/>
  <c r="AK87" s="1"/>
  <c r="AI62"/>
  <c r="AI87" s="1"/>
  <c r="AF62"/>
  <c r="AD62"/>
  <c r="AA62"/>
  <c r="Y62"/>
  <c r="M62"/>
  <c r="K6"/>
  <c r="J6"/>
  <c r="AF13"/>
  <c r="AD13"/>
  <c r="AA13"/>
  <c r="Y13"/>
  <c r="V13"/>
  <c r="T13"/>
  <c r="Q13"/>
  <c r="O13"/>
  <c r="K13"/>
  <c r="J13"/>
  <c r="J87" s="1"/>
  <c r="AK34"/>
  <c r="AK58" s="1"/>
  <c r="AI34"/>
  <c r="AI58" s="1"/>
  <c r="AF34"/>
  <c r="AD34"/>
  <c r="AA34"/>
  <c r="Y34"/>
  <c r="C6"/>
  <c r="C13"/>
  <c r="D6"/>
  <c r="D13"/>
  <c r="E6"/>
  <c r="E13"/>
  <c r="F6"/>
  <c r="F13"/>
  <c r="M6"/>
  <c r="M13"/>
  <c r="R6"/>
  <c r="R13"/>
  <c r="W6"/>
  <c r="W13"/>
  <c r="AB6"/>
  <c r="AB13"/>
  <c r="AG6"/>
  <c r="AG13"/>
  <c r="AL6"/>
  <c r="AL13"/>
  <c r="I6"/>
  <c r="I13"/>
  <c r="L6"/>
  <c r="L13"/>
  <c r="N6"/>
  <c r="P13"/>
  <c r="O6"/>
  <c r="P6"/>
  <c r="Q6"/>
  <c r="Q58" s="1"/>
  <c r="S6"/>
  <c r="S13"/>
  <c r="T6"/>
  <c r="T87" s="1"/>
  <c r="U13"/>
  <c r="U6"/>
  <c r="V6"/>
  <c r="X13"/>
  <c r="X6"/>
  <c r="Y6"/>
  <c r="AA6"/>
  <c r="AC6"/>
  <c r="AC13"/>
  <c r="AE6"/>
  <c r="AE13"/>
  <c r="AH6"/>
  <c r="AH13"/>
  <c r="D25" i="2"/>
  <c r="D37"/>
  <c r="O61"/>
  <c r="N61"/>
  <c r="M61"/>
  <c r="L61"/>
  <c r="K61"/>
  <c r="J61"/>
  <c r="I61"/>
  <c r="H61"/>
  <c r="G61"/>
  <c r="C61"/>
  <c r="D62"/>
  <c r="D63"/>
  <c r="D65"/>
  <c r="D66"/>
  <c r="D67"/>
  <c r="D74"/>
  <c r="D75"/>
  <c r="D72"/>
  <c r="D76"/>
  <c r="D73"/>
  <c r="D77"/>
  <c r="D78"/>
  <c r="D79"/>
  <c r="D80"/>
  <c r="D81"/>
  <c r="D82"/>
  <c r="E61"/>
  <c r="D15"/>
  <c r="D16"/>
  <c r="D17"/>
  <c r="D24"/>
  <c r="D21"/>
  <c r="D23"/>
  <c r="D31"/>
  <c r="D27"/>
  <c r="D28"/>
  <c r="D29"/>
  <c r="D30"/>
  <c r="D52"/>
  <c r="D53"/>
  <c r="D34"/>
  <c r="D45"/>
  <c r="D51"/>
  <c r="D38"/>
  <c r="D33" s="1"/>
  <c r="D35"/>
  <c r="D49"/>
  <c r="D54"/>
  <c r="X61"/>
  <c r="X5"/>
  <c r="X12"/>
  <c r="W61"/>
  <c r="W5"/>
  <c r="W57" s="1"/>
  <c r="W12"/>
  <c r="V61"/>
  <c r="V86" s="1"/>
  <c r="V5"/>
  <c r="V12"/>
  <c r="U61"/>
  <c r="U5"/>
  <c r="U86" s="1"/>
  <c r="U12"/>
  <c r="T61"/>
  <c r="T5"/>
  <c r="T12"/>
  <c r="T57" s="1"/>
  <c r="S61"/>
  <c r="S5"/>
  <c r="S86" s="1"/>
  <c r="S12"/>
  <c r="G5"/>
  <c r="G57" s="1"/>
  <c r="H5"/>
  <c r="H86" s="1"/>
  <c r="I5"/>
  <c r="J5"/>
  <c r="J86" s="1"/>
  <c r="K5"/>
  <c r="K57" s="1"/>
  <c r="L5"/>
  <c r="M5"/>
  <c r="M57" s="1"/>
  <c r="N5"/>
  <c r="N57" s="1"/>
  <c r="O5"/>
  <c r="O57" s="1"/>
  <c r="R61"/>
  <c r="R5"/>
  <c r="R86" s="1"/>
  <c r="R12"/>
  <c r="Q61"/>
  <c r="Q5"/>
  <c r="Q12"/>
  <c r="Q86" s="1"/>
  <c r="P61"/>
  <c r="P5"/>
  <c r="P12"/>
  <c r="E5"/>
  <c r="D5"/>
  <c r="C5"/>
  <c r="D40"/>
  <c r="D41"/>
  <c r="D46"/>
  <c r="D47"/>
  <c r="D48"/>
  <c r="D50"/>
  <c r="D39"/>
  <c r="V33"/>
  <c r="W33"/>
  <c r="S33"/>
  <c r="T33"/>
  <c r="P33"/>
  <c r="Q33"/>
  <c r="X33"/>
  <c r="U33"/>
  <c r="R33"/>
  <c r="G6" i="5"/>
  <c r="G13"/>
  <c r="N13"/>
  <c r="C34"/>
  <c r="D34"/>
  <c r="E34"/>
  <c r="F34"/>
  <c r="G34"/>
  <c r="I34"/>
  <c r="L34"/>
  <c r="M34"/>
  <c r="N34"/>
  <c r="P34"/>
  <c r="P58" s="1"/>
  <c r="R34"/>
  <c r="S34"/>
  <c r="T34"/>
  <c r="U34"/>
  <c r="V34"/>
  <c r="W34"/>
  <c r="X34"/>
  <c r="AB34"/>
  <c r="AC34"/>
  <c r="AE34"/>
  <c r="AG34"/>
  <c r="AH34"/>
  <c r="AL34"/>
  <c r="J58"/>
  <c r="C62"/>
  <c r="D62"/>
  <c r="E62"/>
  <c r="F62"/>
  <c r="G62"/>
  <c r="I62"/>
  <c r="L62"/>
  <c r="N62"/>
  <c r="P62"/>
  <c r="R62"/>
  <c r="S62"/>
  <c r="T62"/>
  <c r="U62"/>
  <c r="V62"/>
  <c r="W62"/>
  <c r="X62"/>
  <c r="AB62"/>
  <c r="AC62"/>
  <c r="AE62"/>
  <c r="AG62"/>
  <c r="AH62"/>
  <c r="AL62"/>
  <c r="L57" i="2"/>
  <c r="L86"/>
  <c r="H57"/>
  <c r="N86"/>
  <c r="R57"/>
  <c r="P86"/>
  <c r="X86"/>
  <c r="E57"/>
  <c r="X58" i="5"/>
  <c r="AD58"/>
  <c r="W87" l="1"/>
  <c r="P87"/>
  <c r="L87"/>
  <c r="AL58"/>
  <c r="R58"/>
  <c r="L58"/>
  <c r="AH58"/>
  <c r="X87"/>
  <c r="O58"/>
  <c r="AL87"/>
  <c r="AG87"/>
  <c r="R87"/>
  <c r="M87"/>
  <c r="F87"/>
  <c r="AD87"/>
  <c r="Z58"/>
  <c r="Z87"/>
  <c r="AJ87"/>
  <c r="AE87"/>
  <c r="E87"/>
  <c r="F58"/>
  <c r="E88"/>
  <c r="C58"/>
  <c r="K58"/>
  <c r="O87"/>
  <c r="AC87"/>
  <c r="AE58"/>
  <c r="AB58"/>
  <c r="W58"/>
  <c r="M58"/>
  <c r="Y87"/>
  <c r="X88" s="1"/>
  <c r="AH59"/>
  <c r="AH87"/>
  <c r="AH88" s="1"/>
  <c r="AC58"/>
  <c r="S58"/>
  <c r="E58"/>
  <c r="D58"/>
  <c r="Q87"/>
  <c r="V87"/>
  <c r="AA87"/>
  <c r="AF58"/>
  <c r="N58"/>
  <c r="T58"/>
  <c r="I58"/>
  <c r="I59" s="1"/>
  <c r="AG58"/>
  <c r="AB87"/>
  <c r="G87" s="1"/>
  <c r="Y58"/>
  <c r="S87"/>
  <c r="AF87"/>
  <c r="U58"/>
  <c r="K87"/>
  <c r="N87"/>
  <c r="AA58"/>
  <c r="X59" s="1"/>
  <c r="U87"/>
  <c r="C87"/>
  <c r="V57" i="2"/>
  <c r="V58" s="1"/>
  <c r="X57"/>
  <c r="D12"/>
  <c r="D57" s="1"/>
  <c r="C59" s="1"/>
  <c r="D61"/>
  <c r="G86"/>
  <c r="G87" s="1"/>
  <c r="I86"/>
  <c r="K86"/>
  <c r="J87" s="1"/>
  <c r="M86"/>
  <c r="O86"/>
  <c r="C86"/>
  <c r="I57"/>
  <c r="S57"/>
  <c r="U57"/>
  <c r="P57"/>
  <c r="D86"/>
  <c r="C88" s="1"/>
  <c r="S58"/>
  <c r="T86"/>
  <c r="S87" s="1"/>
  <c r="M87"/>
  <c r="Q57"/>
  <c r="P58" s="1"/>
  <c r="P87"/>
  <c r="M58"/>
  <c r="J57"/>
  <c r="J58" s="1"/>
  <c r="C57"/>
  <c r="E86"/>
  <c r="W86"/>
  <c r="V87" s="1"/>
  <c r="G58"/>
  <c r="D87" i="5"/>
  <c r="D89" s="1"/>
  <c r="I87"/>
  <c r="V58"/>
  <c r="N59" l="1"/>
  <c r="I88"/>
  <c r="N88"/>
  <c r="E59"/>
  <c r="D60" s="1"/>
  <c r="AC59"/>
  <c r="AC88"/>
  <c r="G58"/>
  <c r="S59"/>
  <c r="S88"/>
</calcChain>
</file>

<file path=xl/sharedStrings.xml><?xml version="1.0" encoding="utf-8"?>
<sst xmlns="http://schemas.openxmlformats.org/spreadsheetml/2006/main" count="449" uniqueCount="120">
  <si>
    <t>Lp.</t>
  </si>
  <si>
    <t>ECTS</t>
  </si>
  <si>
    <t>A.</t>
  </si>
  <si>
    <t>Nazwa przedmiotu</t>
  </si>
  <si>
    <t>Semestr I</t>
  </si>
  <si>
    <t>Semestr II</t>
  </si>
  <si>
    <t>Semestr III</t>
  </si>
  <si>
    <t>Semestr IV</t>
  </si>
  <si>
    <t>PRZEDMIOTY KIERUNKOWE</t>
  </si>
  <si>
    <t>W</t>
  </si>
  <si>
    <t>C</t>
  </si>
  <si>
    <t>PRAKTYKI ZAWODOWE</t>
  </si>
  <si>
    <t>liczba godzin zajęć dydaktycznych wymagających bezpośredniego udziału nauczycieli akademickich i studentów</t>
  </si>
  <si>
    <t>liczba godzin pracy własnej studenta</t>
  </si>
  <si>
    <t>PRZEDMIOTY PODSTAWOWE</t>
  </si>
  <si>
    <t xml:space="preserve">OGÓŁEM </t>
  </si>
  <si>
    <t>Z;E</t>
  </si>
  <si>
    <t>B.</t>
  </si>
  <si>
    <t>D.</t>
  </si>
  <si>
    <t xml:space="preserve">Ochrona własności intelektualnej </t>
  </si>
  <si>
    <t>ZO</t>
  </si>
  <si>
    <t>Proseminarium</t>
  </si>
  <si>
    <t>SEMINARIUM DYPLOMOWE
(w tym przygotowanie pracy dyplomowej i prezentacji do egzaminu dyplomowego)</t>
  </si>
  <si>
    <t>Semestr V</t>
  </si>
  <si>
    <t>Semestr VI</t>
  </si>
  <si>
    <t>E</t>
  </si>
  <si>
    <t>Język obcy</t>
  </si>
  <si>
    <t>C1.</t>
  </si>
  <si>
    <t>Technologie informacyjne</t>
  </si>
  <si>
    <t>C2.</t>
  </si>
  <si>
    <t>Bezpośr.</t>
  </si>
  <si>
    <t>Obowiązkowe szkolenie BHP</t>
  </si>
  <si>
    <t>Obowiązkowe szkolenie biblioteczne</t>
  </si>
  <si>
    <t>PRZEDMIOTY DO WYBORU*</t>
  </si>
  <si>
    <t xml:space="preserve">Przedmiot ogólnouczelniany (HIS) I </t>
  </si>
  <si>
    <t>H</t>
  </si>
  <si>
    <t>S</t>
  </si>
  <si>
    <t xml:space="preserve">Przedmiot ogólnouczelniany (HIS) II </t>
  </si>
  <si>
    <t>E-l</t>
  </si>
  <si>
    <t>e-learning
(E-l)</t>
  </si>
  <si>
    <t>Suma (kontakt + e-learning)</t>
  </si>
  <si>
    <t>Pojęcia i systemy pedagogiczne</t>
  </si>
  <si>
    <t>Psychologia ogólna</t>
  </si>
  <si>
    <t>Teoretyczne podstawy wychowania</t>
  </si>
  <si>
    <t>Socjologia wychowania</t>
  </si>
  <si>
    <t>Emisja głosu</t>
  </si>
  <si>
    <t>Psychologia rozwojowa i osobowości</t>
  </si>
  <si>
    <t>Współpraca z rodzicami i środowiskiem lokalnym</t>
  </si>
  <si>
    <t>Pedagogika opiekuńcza</t>
  </si>
  <si>
    <t>Psychologia wychowania i kształcenia dziecka</t>
  </si>
  <si>
    <t>Pedagogika resocjalizacyjna</t>
  </si>
  <si>
    <t>Niedostosowanie społeczne dzieci i młodzieży</t>
  </si>
  <si>
    <t>Postępowanie w sprawach nieletnich</t>
  </si>
  <si>
    <t>Patologie społeczne</t>
  </si>
  <si>
    <t>Psychologia kliniczna</t>
  </si>
  <si>
    <t>Metodyka pracy resocjalizacyjnej</t>
  </si>
  <si>
    <t>Metodyka pracy opiekuńczo-wychowawczej</t>
  </si>
  <si>
    <t>Problemy uzależnień</t>
  </si>
  <si>
    <t>Zagrożenia dzieci i młodzieży w cyberprzestrzeni</t>
  </si>
  <si>
    <t>Interwencja kryzysowa</t>
  </si>
  <si>
    <t>Podstawy pedagogiki specjalnej</t>
  </si>
  <si>
    <t>Biomedyczne podstawy rozwoju i wychowania</t>
  </si>
  <si>
    <t>Edukacja zdrowotna</t>
  </si>
  <si>
    <t>Elementy logopedii</t>
  </si>
  <si>
    <t>Elementy matematyki</t>
  </si>
  <si>
    <t>Edukacja fizyczno-zdrowotna z metodyką</t>
  </si>
  <si>
    <t>Techniki socjoterapeutyczne w pracy opiekuńczo-wychowawczej</t>
  </si>
  <si>
    <t>Elementy wiktymologii i kryminologii</t>
  </si>
  <si>
    <t>PRZEDMIOTY SPECJALNOŚCIOWE
Pedagogika opiekuńczo-wychowawcza z resocjalizacją</t>
  </si>
  <si>
    <t>Pierwsza pomoc przedlekarska</t>
  </si>
  <si>
    <t>Metody badań społecznych i pedagogicznych</t>
  </si>
  <si>
    <t>Komunikacja interpersonalna - warsztat metodyczny</t>
  </si>
  <si>
    <t>Etyka w zawodzie nauczyciela</t>
  </si>
  <si>
    <t>Pedagogika społeczna</t>
  </si>
  <si>
    <t>Socjologia ogólna</t>
  </si>
  <si>
    <t xml:space="preserve">Teoretyczne podstawy kształcenia   </t>
  </si>
  <si>
    <t>Wybrane zagadnienia filozofii</t>
  </si>
  <si>
    <t xml:space="preserve">Historia myśli pedagogicznej </t>
  </si>
  <si>
    <t>Poradnictwo rodzinne i psychologiczno-pedagogiczne</t>
  </si>
  <si>
    <t>Animacja środowiska lokalnego</t>
  </si>
  <si>
    <t>Systemy opieki nad dzieckiem i rodziną</t>
  </si>
  <si>
    <t>BHP i ergonomia w placówkach oświatowych</t>
  </si>
  <si>
    <t>Psychoterapia i socjoterapia</t>
  </si>
  <si>
    <t>Prawo rodzinne i opiekuńcze</t>
  </si>
  <si>
    <t>Instytucje wychowania resocjalizacyjnego</t>
  </si>
  <si>
    <t>Diagnostyka w resocjalizacji</t>
  </si>
  <si>
    <t>Metodyka tworzenia programów profilaktycznych</t>
  </si>
  <si>
    <t>Współczesne koncepcje resocjalizacji</t>
  </si>
  <si>
    <t>Psychologia penitencjarna i resocjalizacji</t>
  </si>
  <si>
    <t>Diagnoza edukacyjna (dojrzałość szkolna)</t>
  </si>
  <si>
    <t>Pedagogika zabawy</t>
  </si>
  <si>
    <t>Podstawy dydaktyki</t>
  </si>
  <si>
    <t>Elementy przyrody</t>
  </si>
  <si>
    <t>Pedagogika przedszkolna z metodyką</t>
  </si>
  <si>
    <t>Pedagogika wczesnoszkolna z metodyką</t>
  </si>
  <si>
    <t>Edukacja matematyczna z metodyką</t>
  </si>
  <si>
    <t>Elementy wiedzy o literaturze i języku</t>
  </si>
  <si>
    <t>Edukacja polonistyczna z metodyką</t>
  </si>
  <si>
    <t>Muzyka i ruch w edukacji przedszkolnej i wczesnoszkolnej</t>
  </si>
  <si>
    <t>Wczesne wspomaganie rozwoju dziecka z metodyką</t>
  </si>
  <si>
    <t>Edukacja przyrodnicza z metodyką</t>
  </si>
  <si>
    <t>Edukacja techniczna i plastyczna z metodyką</t>
  </si>
  <si>
    <t>Zajęcia korekcyjno-kompensacyjne</t>
  </si>
  <si>
    <t>PRZEDMIOTY SPECJALNOŚCIOWE
Pedagogika przedszkolna i wczesnoszkolna (nauczycielska)</t>
  </si>
  <si>
    <r>
      <t xml:space="preserve">Przedmiot ogólnouczelniany (HIS) I </t>
    </r>
    <r>
      <rPr>
        <b/>
        <sz val="10.5"/>
        <rFont val="Garamond"/>
        <family val="1"/>
        <charset val="238"/>
      </rPr>
      <t>(DO WYBORU*)</t>
    </r>
  </si>
  <si>
    <r>
      <t xml:space="preserve">Przedmiot ogólnouczelniany (HIS) II </t>
    </r>
    <r>
      <rPr>
        <b/>
        <sz val="10.5"/>
        <rFont val="Garamond"/>
        <family val="1"/>
        <charset val="238"/>
      </rPr>
      <t>(DO WYBORU*)</t>
    </r>
  </si>
  <si>
    <t>Praca z dzieckiem o specjalnych potrzebach edukacyjnych</t>
  </si>
  <si>
    <t>Zarządzanie stresem i agresją - warsztat metodyczny</t>
  </si>
  <si>
    <t>3 E,
6 ZO</t>
  </si>
  <si>
    <r>
      <t xml:space="preserve">Plan studiów                   
Forma studiów: </t>
    </r>
    <r>
      <rPr>
        <b/>
        <i/>
        <sz val="16"/>
        <rFont val="Garamond"/>
        <family val="1"/>
        <charset val="238"/>
      </rPr>
      <t>studia stacjonarne</t>
    </r>
    <r>
      <rPr>
        <b/>
        <sz val="16"/>
        <rFont val="Garamond"/>
        <family val="1"/>
        <charset val="238"/>
      </rPr>
      <t xml:space="preserve">
Kierunek: </t>
    </r>
    <r>
      <rPr>
        <b/>
        <i/>
        <sz val="16"/>
        <rFont val="Garamond"/>
        <family val="1"/>
        <charset val="238"/>
      </rPr>
      <t>pedagogika</t>
    </r>
    <r>
      <rPr>
        <b/>
        <sz val="16"/>
        <rFont val="Garamond"/>
        <family val="1"/>
        <charset val="238"/>
      </rPr>
      <t xml:space="preserve">
Poziom: </t>
    </r>
    <r>
      <rPr>
        <b/>
        <i/>
        <sz val="16"/>
        <rFont val="Garamond"/>
        <family val="1"/>
        <charset val="238"/>
      </rPr>
      <t>studia pierwszego stopnia</t>
    </r>
    <r>
      <rPr>
        <b/>
        <sz val="16"/>
        <rFont val="Garamond"/>
        <family val="1"/>
        <charset val="238"/>
      </rPr>
      <t xml:space="preserve">
Profil: </t>
    </r>
    <r>
      <rPr>
        <b/>
        <i/>
        <sz val="16"/>
        <rFont val="Garamond"/>
        <family val="1"/>
        <charset val="238"/>
      </rPr>
      <t>ogólnoakademicki</t>
    </r>
  </si>
  <si>
    <r>
      <t xml:space="preserve">Plan studiów
Forma studiów: </t>
    </r>
    <r>
      <rPr>
        <b/>
        <i/>
        <sz val="16"/>
        <rFont val="Garamond"/>
        <family val="1"/>
        <charset val="238"/>
      </rPr>
      <t>studia niestacjonarne</t>
    </r>
    <r>
      <rPr>
        <b/>
        <sz val="16"/>
        <rFont val="Garamond"/>
        <family val="1"/>
        <charset val="238"/>
      </rPr>
      <t xml:space="preserve">
Kierunek: </t>
    </r>
    <r>
      <rPr>
        <b/>
        <i/>
        <sz val="16"/>
        <rFont val="Garamond"/>
        <family val="1"/>
        <charset val="238"/>
      </rPr>
      <t>pedagogika</t>
    </r>
    <r>
      <rPr>
        <b/>
        <sz val="16"/>
        <rFont val="Garamond"/>
        <family val="1"/>
        <charset val="238"/>
      </rPr>
      <t xml:space="preserve">
Poziom: </t>
    </r>
    <r>
      <rPr>
        <b/>
        <i/>
        <sz val="16"/>
        <rFont val="Garamond"/>
        <family val="1"/>
        <charset val="238"/>
      </rPr>
      <t>studia pierwszego stopnia</t>
    </r>
    <r>
      <rPr>
        <b/>
        <sz val="16"/>
        <rFont val="Garamond"/>
        <family val="1"/>
        <charset val="238"/>
      </rPr>
      <t xml:space="preserve">
Profil: </t>
    </r>
    <r>
      <rPr>
        <b/>
        <i/>
        <sz val="16"/>
        <rFont val="Garamond"/>
        <family val="1"/>
        <charset val="238"/>
      </rPr>
      <t>ogólnoakademicki</t>
    </r>
  </si>
  <si>
    <r>
      <t>ZO,</t>
    </r>
    <r>
      <rPr>
        <b/>
        <sz val="10.5"/>
        <rFont val="Garamond"/>
        <family val="1"/>
        <charset val="238"/>
      </rPr>
      <t>E</t>
    </r>
  </si>
  <si>
    <t>5 E,
4 ZO</t>
  </si>
  <si>
    <t>4E,
5ZO</t>
  </si>
  <si>
    <t>3 E,
5 ZO</t>
  </si>
  <si>
    <t>1 E,
6ZO</t>
  </si>
  <si>
    <t>Obowiązkowe szkolenie biblioteczne
Wychowanie fizyczne - 30h</t>
  </si>
  <si>
    <t>2 E,
8 ZO</t>
  </si>
  <si>
    <t>19E, 33ZO</t>
  </si>
  <si>
    <t>18E, 34ZO</t>
  </si>
</sst>
</file>

<file path=xl/styles.xml><?xml version="1.0" encoding="utf-8"?>
<styleSheet xmlns="http://schemas.openxmlformats.org/spreadsheetml/2006/main">
  <fonts count="22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6"/>
      <name val="Garamond"/>
      <family val="1"/>
      <charset val="238"/>
    </font>
    <font>
      <b/>
      <i/>
      <sz val="16"/>
      <name val="Garamond"/>
      <family val="1"/>
      <charset val="238"/>
    </font>
    <font>
      <b/>
      <sz val="10"/>
      <name val="Garamond"/>
      <family val="1"/>
      <charset val="238"/>
    </font>
    <font>
      <b/>
      <sz val="12"/>
      <name val="Garamond"/>
      <family val="1"/>
      <charset val="238"/>
    </font>
    <font>
      <b/>
      <i/>
      <sz val="12"/>
      <name val="Garamond"/>
      <family val="1"/>
      <charset val="238"/>
    </font>
    <font>
      <sz val="10"/>
      <name val="Garamond"/>
      <family val="1"/>
      <charset val="238"/>
    </font>
    <font>
      <b/>
      <i/>
      <sz val="10"/>
      <name val="Garamond"/>
      <family val="1"/>
      <charset val="238"/>
    </font>
    <font>
      <b/>
      <sz val="14"/>
      <name val="Garamond"/>
      <family val="1"/>
      <charset val="238"/>
    </font>
    <font>
      <sz val="14"/>
      <name val="Garamond"/>
      <family val="1"/>
      <charset val="238"/>
    </font>
    <font>
      <sz val="9"/>
      <name val="Garamond"/>
      <family val="1"/>
      <charset val="238"/>
    </font>
    <font>
      <b/>
      <sz val="9"/>
      <name val="Garamond"/>
      <family val="1"/>
      <charset val="238"/>
    </font>
    <font>
      <b/>
      <sz val="10.5"/>
      <name val="Garamond"/>
      <family val="1"/>
      <charset val="238"/>
    </font>
    <font>
      <sz val="10.5"/>
      <name val="Garamond"/>
      <family val="1"/>
      <charset val="238"/>
    </font>
    <font>
      <b/>
      <i/>
      <sz val="10.5"/>
      <name val="Garamond"/>
      <family val="1"/>
      <charset val="238"/>
    </font>
    <font>
      <i/>
      <sz val="10.5"/>
      <name val="Garamond"/>
      <family val="1"/>
      <charset val="238"/>
    </font>
    <font>
      <i/>
      <sz val="10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Garamond"/>
      <family val="1"/>
      <charset val="238"/>
    </font>
    <font>
      <sz val="12"/>
      <name val="Garamond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9" fillId="0" borderId="0"/>
    <xf numFmtId="0" fontId="2" fillId="0" borderId="0"/>
  </cellStyleXfs>
  <cellXfs count="521">
    <xf numFmtId="0" fontId="0" fillId="0" borderId="0" xfId="0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" fontId="10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1" fontId="14" fillId="3" borderId="17" xfId="0" applyNumberFormat="1" applyFont="1" applyFill="1" applyBorder="1" applyAlignment="1">
      <alignment horizontal="center" vertical="center"/>
    </xf>
    <xf numFmtId="1" fontId="15" fillId="3" borderId="17" xfId="0" applyNumberFormat="1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2" borderId="10" xfId="2" applyFont="1" applyFill="1" applyBorder="1" applyAlignment="1">
      <alignment horizontal="left" vertical="center" wrapText="1"/>
    </xf>
    <xf numFmtId="1" fontId="14" fillId="7" borderId="20" xfId="2" applyNumberFormat="1" applyFont="1" applyFill="1" applyBorder="1" applyAlignment="1">
      <alignment horizontal="center" vertical="center" wrapText="1"/>
    </xf>
    <xf numFmtId="1" fontId="15" fillId="8" borderId="10" xfId="2" applyNumberFormat="1" applyFont="1" applyFill="1" applyBorder="1" applyAlignment="1">
      <alignment horizontal="center" vertical="center" wrapText="1"/>
    </xf>
    <xf numFmtId="1" fontId="14" fillId="9" borderId="20" xfId="2" applyNumberFormat="1" applyFont="1" applyFill="1" applyBorder="1" applyAlignment="1">
      <alignment horizontal="center" vertical="center" wrapText="1"/>
    </xf>
    <xf numFmtId="1" fontId="15" fillId="2" borderId="16" xfId="2" applyNumberFormat="1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4" fillId="9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10" xfId="2" applyFont="1" applyBorder="1" applyAlignment="1">
      <alignment horizontal="left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2" xfId="2" applyFont="1" applyBorder="1" applyAlignment="1">
      <alignment horizontal="left" vertical="center" wrapText="1"/>
    </xf>
    <xf numFmtId="1" fontId="15" fillId="8" borderId="12" xfId="2" applyNumberFormat="1" applyFont="1" applyFill="1" applyBorder="1" applyAlignment="1">
      <alignment horizontal="center" vertical="center" wrapText="1"/>
    </xf>
    <xf numFmtId="1" fontId="15" fillId="2" borderId="25" xfId="2" applyNumberFormat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/>
    </xf>
    <xf numFmtId="0" fontId="15" fillId="0" borderId="10" xfId="2" applyFont="1" applyFill="1" applyBorder="1" applyAlignment="1">
      <alignment horizontal="left" vertical="center" wrapText="1"/>
    </xf>
    <xf numFmtId="0" fontId="14" fillId="7" borderId="26" xfId="2" applyFont="1" applyFill="1" applyBorder="1" applyAlignment="1">
      <alignment horizontal="center" vertical="center" wrapText="1"/>
    </xf>
    <xf numFmtId="0" fontId="14" fillId="9" borderId="26" xfId="2" applyFont="1" applyFill="1" applyBorder="1" applyAlignment="1">
      <alignment horizontal="center" vertical="center" wrapText="1"/>
    </xf>
    <xf numFmtId="1" fontId="15" fillId="2" borderId="10" xfId="2" applyNumberFormat="1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5" borderId="27" xfId="0" applyFont="1" applyFill="1" applyBorder="1" applyAlignment="1">
      <alignment horizontal="center" vertical="center"/>
    </xf>
    <xf numFmtId="0" fontId="15" fillId="5" borderId="28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1" fontId="14" fillId="3" borderId="17" xfId="0" applyNumberFormat="1" applyFont="1" applyFill="1" applyBorder="1" applyAlignment="1">
      <alignment horizontal="center" vertical="center" wrapText="1"/>
    </xf>
    <xf numFmtId="1" fontId="15" fillId="3" borderId="17" xfId="0" applyNumberFormat="1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3" fontId="15" fillId="3" borderId="17" xfId="0" applyNumberFormat="1" applyFont="1" applyFill="1" applyBorder="1" applyAlignment="1">
      <alignment horizontal="center" vertical="center" wrapText="1"/>
    </xf>
    <xf numFmtId="3" fontId="14" fillId="3" borderId="17" xfId="0" applyNumberFormat="1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1" fontId="15" fillId="0" borderId="22" xfId="0" applyNumberFormat="1" applyFont="1" applyFill="1" applyBorder="1" applyAlignment="1">
      <alignment horizontal="left" vertical="center" wrapText="1"/>
    </xf>
    <xf numFmtId="3" fontId="15" fillId="0" borderId="21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vertical="center" wrapText="1"/>
    </xf>
    <xf numFmtId="0" fontId="15" fillId="5" borderId="0" xfId="0" applyFont="1" applyFill="1" applyBorder="1" applyAlignment="1">
      <alignment vertical="center" wrapText="1"/>
    </xf>
    <xf numFmtId="0" fontId="15" fillId="5" borderId="30" xfId="0" applyFont="1" applyFill="1" applyBorder="1" applyAlignment="1">
      <alignment vertical="center" wrapText="1"/>
    </xf>
    <xf numFmtId="0" fontId="15" fillId="2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left" vertical="center"/>
    </xf>
    <xf numFmtId="3" fontId="15" fillId="0" borderId="16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/>
    </xf>
    <xf numFmtId="0" fontId="15" fillId="0" borderId="20" xfId="0" applyFont="1" applyFill="1" applyBorder="1" applyAlignment="1">
      <alignment horizontal="center" vertical="center" wrapText="1"/>
    </xf>
    <xf numFmtId="1" fontId="14" fillId="3" borderId="1" xfId="2" applyNumberFormat="1" applyFont="1" applyFill="1" applyBorder="1" applyAlignment="1">
      <alignment horizontal="center" vertical="center" wrapText="1"/>
    </xf>
    <xf numFmtId="1" fontId="15" fillId="3" borderId="32" xfId="2" applyNumberFormat="1" applyFont="1" applyFill="1" applyBorder="1" applyAlignment="1">
      <alignment horizontal="center" vertical="center" wrapText="1"/>
    </xf>
    <xf numFmtId="1" fontId="14" fillId="3" borderId="32" xfId="2" applyNumberFormat="1" applyFont="1" applyFill="1" applyBorder="1" applyAlignment="1">
      <alignment horizontal="center" vertical="center" wrapText="1"/>
    </xf>
    <xf numFmtId="0" fontId="15" fillId="3" borderId="33" xfId="0" applyFont="1" applyFill="1" applyBorder="1" applyAlignment="1">
      <alignment horizontal="center" vertical="center"/>
    </xf>
    <xf numFmtId="0" fontId="15" fillId="3" borderId="34" xfId="0" applyFont="1" applyFill="1" applyBorder="1" applyAlignment="1">
      <alignment horizontal="center" vertical="center"/>
    </xf>
    <xf numFmtId="0" fontId="15" fillId="3" borderId="33" xfId="0" applyFont="1" applyFill="1" applyBorder="1" applyAlignment="1">
      <alignment horizontal="center" vertical="center" wrapText="1"/>
    </xf>
    <xf numFmtId="0" fontId="15" fillId="3" borderId="34" xfId="0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/>
    </xf>
    <xf numFmtId="3" fontId="15" fillId="3" borderId="33" xfId="0" applyNumberFormat="1" applyFont="1" applyFill="1" applyBorder="1" applyAlignment="1">
      <alignment horizontal="center" vertical="center" wrapText="1"/>
    </xf>
    <xf numFmtId="3" fontId="15" fillId="3" borderId="34" xfId="0" applyNumberFormat="1" applyFont="1" applyFill="1" applyBorder="1" applyAlignment="1">
      <alignment horizontal="center" vertical="center" wrapText="1"/>
    </xf>
    <xf numFmtId="3" fontId="14" fillId="3" borderId="35" xfId="0" applyNumberFormat="1" applyFont="1" applyFill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4" fillId="7" borderId="20" xfId="2" applyFont="1" applyFill="1" applyBorder="1" applyAlignment="1">
      <alignment horizontal="center" vertical="center" wrapText="1"/>
    </xf>
    <xf numFmtId="0" fontId="14" fillId="9" borderId="20" xfId="2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8" borderId="10" xfId="2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14" fillId="2" borderId="37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4" fillId="7" borderId="31" xfId="2" applyFont="1" applyFill="1" applyBorder="1" applyAlignment="1">
      <alignment horizontal="center" vertical="center" wrapText="1"/>
    </xf>
    <xf numFmtId="0" fontId="14" fillId="9" borderId="31" xfId="2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/>
    </xf>
    <xf numFmtId="3" fontId="14" fillId="2" borderId="37" xfId="0" applyNumberFormat="1" applyFont="1" applyFill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8" borderId="20" xfId="2" applyFont="1" applyFill="1" applyBorder="1" applyAlignment="1">
      <alignment horizontal="center" vertical="center" wrapText="1"/>
    </xf>
    <xf numFmtId="0" fontId="15" fillId="8" borderId="26" xfId="2" applyFont="1" applyFill="1" applyBorder="1" applyAlignment="1">
      <alignment horizontal="center" vertical="center" wrapText="1"/>
    </xf>
    <xf numFmtId="1" fontId="15" fillId="8" borderId="19" xfId="2" applyNumberFormat="1" applyFont="1" applyFill="1" applyBorder="1" applyAlignment="1">
      <alignment horizontal="center" vertical="center" wrapText="1"/>
    </xf>
    <xf numFmtId="1" fontId="15" fillId="8" borderId="20" xfId="2" applyNumberFormat="1" applyFont="1" applyFill="1" applyBorder="1" applyAlignment="1">
      <alignment horizontal="center" vertical="center" wrapText="1"/>
    </xf>
    <xf numFmtId="0" fontId="14" fillId="9" borderId="20" xfId="0" applyFont="1" applyFill="1" applyBorder="1" applyAlignment="1">
      <alignment horizontal="center" vertical="center"/>
    </xf>
    <xf numFmtId="3" fontId="15" fillId="0" borderId="41" xfId="0" applyNumberFormat="1" applyFont="1" applyFill="1" applyBorder="1" applyAlignment="1">
      <alignment horizontal="center" vertical="center" wrapText="1"/>
    </xf>
    <xf numFmtId="3" fontId="15" fillId="0" borderId="14" xfId="0" applyNumberFormat="1" applyFont="1" applyFill="1" applyBorder="1" applyAlignment="1">
      <alignment horizontal="center" vertical="center" wrapText="1"/>
    </xf>
    <xf numFmtId="3" fontId="14" fillId="10" borderId="42" xfId="0" applyNumberFormat="1" applyFont="1" applyFill="1" applyBorder="1" applyAlignment="1">
      <alignment horizontal="center" vertical="center" wrapText="1"/>
    </xf>
    <xf numFmtId="3" fontId="14" fillId="10" borderId="22" xfId="0" applyNumberFormat="1" applyFont="1" applyFill="1" applyBorder="1" applyAlignment="1">
      <alignment horizontal="center" vertical="center" wrapText="1"/>
    </xf>
    <xf numFmtId="0" fontId="14" fillId="10" borderId="22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left" vertical="center" wrapText="1"/>
    </xf>
    <xf numFmtId="1" fontId="15" fillId="2" borderId="43" xfId="0" applyNumberFormat="1" applyFont="1" applyFill="1" applyBorder="1" applyAlignment="1">
      <alignment horizontal="left" vertical="center" wrapText="1"/>
    </xf>
    <xf numFmtId="1" fontId="15" fillId="2" borderId="16" xfId="0" applyNumberFormat="1" applyFont="1" applyFill="1" applyBorder="1" applyAlignment="1">
      <alignment horizontal="left" vertical="center" wrapText="1"/>
    </xf>
    <xf numFmtId="1" fontId="15" fillId="0" borderId="43" xfId="0" applyNumberFormat="1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/>
    </xf>
    <xf numFmtId="3" fontId="15" fillId="0" borderId="29" xfId="0" applyNumberFormat="1" applyFont="1" applyFill="1" applyBorder="1" applyAlignment="1">
      <alignment horizontal="center" vertical="center" wrapText="1"/>
    </xf>
    <xf numFmtId="3" fontId="15" fillId="0" borderId="44" xfId="0" applyNumberFormat="1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3" fontId="15" fillId="0" borderId="45" xfId="0" applyNumberFormat="1" applyFont="1" applyFill="1" applyBorder="1" applyAlignment="1">
      <alignment horizontal="center" vertical="center" wrapText="1"/>
    </xf>
    <xf numFmtId="3" fontId="15" fillId="0" borderId="16" xfId="0" applyNumberFormat="1" applyFont="1" applyFill="1" applyBorder="1" applyAlignment="1">
      <alignment horizontal="center" vertical="center"/>
    </xf>
    <xf numFmtId="3" fontId="14" fillId="9" borderId="17" xfId="0" applyNumberFormat="1" applyFont="1" applyFill="1" applyBorder="1" applyAlignment="1">
      <alignment horizontal="center" vertical="center"/>
    </xf>
    <xf numFmtId="1" fontId="15" fillId="8" borderId="23" xfId="2" applyNumberFormat="1" applyFont="1" applyFill="1" applyBorder="1" applyAlignment="1">
      <alignment horizontal="center" vertical="center" wrapText="1"/>
    </xf>
    <xf numFmtId="3" fontId="14" fillId="10" borderId="46" xfId="0" applyNumberFormat="1" applyFont="1" applyFill="1" applyBorder="1" applyAlignment="1">
      <alignment horizontal="center" vertical="center" wrapText="1"/>
    </xf>
    <xf numFmtId="0" fontId="15" fillId="0" borderId="10" xfId="2" applyFont="1" applyBorder="1" applyAlignment="1">
      <alignment vertical="center" wrapText="1"/>
    </xf>
    <xf numFmtId="0" fontId="15" fillId="0" borderId="10" xfId="2" applyFont="1" applyFill="1" applyBorder="1" applyAlignment="1">
      <alignment vertical="center" wrapText="1"/>
    </xf>
    <xf numFmtId="3" fontId="14" fillId="9" borderId="18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left" vertical="center" wrapText="1"/>
    </xf>
    <xf numFmtId="1" fontId="14" fillId="0" borderId="19" xfId="2" applyNumberFormat="1" applyFont="1" applyFill="1" applyBorder="1" applyAlignment="1">
      <alignment horizontal="center" vertical="center" wrapText="1"/>
    </xf>
    <xf numFmtId="1" fontId="14" fillId="0" borderId="20" xfId="2" applyNumberFormat="1" applyFont="1" applyFill="1" applyBorder="1" applyAlignment="1">
      <alignment horizontal="center" vertical="center" wrapText="1"/>
    </xf>
    <xf numFmtId="0" fontId="14" fillId="9" borderId="18" xfId="0" applyFont="1" applyFill="1" applyBorder="1" applyAlignment="1">
      <alignment horizontal="center" vertical="center"/>
    </xf>
    <xf numFmtId="3" fontId="15" fillId="0" borderId="47" xfId="0" applyNumberFormat="1" applyFont="1" applyFill="1" applyBorder="1" applyAlignment="1">
      <alignment horizontal="center" vertical="center" wrapText="1"/>
    </xf>
    <xf numFmtId="3" fontId="15" fillId="0" borderId="48" xfId="0" applyNumberFormat="1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/>
    </xf>
    <xf numFmtId="3" fontId="15" fillId="3" borderId="36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 vertical="center" wrapText="1"/>
    </xf>
    <xf numFmtId="0" fontId="14" fillId="10" borderId="49" xfId="0" applyFont="1" applyFill="1" applyBorder="1" applyAlignment="1">
      <alignment horizontal="center" vertical="center" wrapText="1"/>
    </xf>
    <xf numFmtId="0" fontId="15" fillId="5" borderId="27" xfId="0" applyFont="1" applyFill="1" applyBorder="1" applyAlignment="1">
      <alignment vertical="center"/>
    </xf>
    <xf numFmtId="0" fontId="15" fillId="5" borderId="28" xfId="0" applyFont="1" applyFill="1" applyBorder="1" applyAlignment="1">
      <alignment vertical="center"/>
    </xf>
    <xf numFmtId="0" fontId="15" fillId="5" borderId="50" xfId="0" applyFont="1" applyFill="1" applyBorder="1" applyAlignment="1">
      <alignment vertical="center"/>
    </xf>
    <xf numFmtId="0" fontId="15" fillId="2" borderId="51" xfId="0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vertical="center" wrapText="1"/>
    </xf>
    <xf numFmtId="0" fontId="15" fillId="5" borderId="38" xfId="0" applyFont="1" applyFill="1" applyBorder="1" applyAlignment="1">
      <alignment vertical="center" wrapText="1"/>
    </xf>
    <xf numFmtId="0" fontId="15" fillId="5" borderId="52" xfId="0" applyFont="1" applyFill="1" applyBorder="1" applyAlignment="1">
      <alignment vertical="center" wrapText="1"/>
    </xf>
    <xf numFmtId="0" fontId="15" fillId="3" borderId="53" xfId="0" applyFont="1" applyFill="1" applyBorder="1" applyAlignment="1">
      <alignment horizontal="center" vertical="center" wrapText="1"/>
    </xf>
    <xf numFmtId="0" fontId="14" fillId="3" borderId="54" xfId="0" applyFont="1" applyFill="1" applyBorder="1" applyAlignment="1">
      <alignment horizontal="center" vertical="center" wrapText="1"/>
    </xf>
    <xf numFmtId="0" fontId="14" fillId="5" borderId="50" xfId="0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 wrapText="1"/>
    </xf>
    <xf numFmtId="3" fontId="15" fillId="0" borderId="55" xfId="0" applyNumberFormat="1" applyFont="1" applyFill="1" applyBorder="1" applyAlignment="1">
      <alignment horizontal="center" vertical="center" wrapText="1"/>
    </xf>
    <xf numFmtId="1" fontId="15" fillId="2" borderId="10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8" fillId="0" borderId="0" xfId="0" applyFont="1"/>
    <xf numFmtId="0" fontId="8" fillId="2" borderId="0" xfId="0" applyFont="1" applyFill="1" applyBorder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3" fontId="14" fillId="10" borderId="56" xfId="0" applyNumberFormat="1" applyFont="1" applyFill="1" applyBorder="1" applyAlignment="1">
      <alignment horizontal="center" vertical="center" wrapText="1"/>
    </xf>
    <xf numFmtId="0" fontId="14" fillId="3" borderId="37" xfId="0" applyFont="1" applyFill="1" applyBorder="1" applyAlignment="1">
      <alignment horizontal="center" vertical="center" wrapText="1"/>
    </xf>
    <xf numFmtId="1" fontId="14" fillId="3" borderId="37" xfId="0" applyNumberFormat="1" applyFont="1" applyFill="1" applyBorder="1" applyAlignment="1">
      <alignment horizontal="center" vertical="center" wrapText="1"/>
    </xf>
    <xf numFmtId="1" fontId="14" fillId="3" borderId="57" xfId="0" applyNumberFormat="1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58" xfId="0" applyFont="1" applyFill="1" applyBorder="1" applyAlignment="1">
      <alignment horizontal="center" vertical="center"/>
    </xf>
    <xf numFmtId="0" fontId="15" fillId="0" borderId="0" xfId="0" applyFont="1"/>
    <xf numFmtId="0" fontId="15" fillId="2" borderId="19" xfId="2" applyFont="1" applyFill="1" applyBorder="1" applyAlignment="1">
      <alignment horizontal="left" vertical="center" wrapText="1"/>
    </xf>
    <xf numFmtId="1" fontId="17" fillId="5" borderId="25" xfId="2" applyNumberFormat="1" applyFont="1" applyFill="1" applyBorder="1" applyAlignment="1">
      <alignment horizontal="center" vertical="center" wrapText="1"/>
    </xf>
    <xf numFmtId="1" fontId="16" fillId="11" borderId="19" xfId="2" applyNumberFormat="1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5" fillId="2" borderId="20" xfId="2" applyFont="1" applyFill="1" applyBorder="1" applyAlignment="1">
      <alignment horizontal="left" vertical="center" wrapText="1"/>
    </xf>
    <xf numFmtId="1" fontId="16" fillId="11" borderId="20" xfId="2" applyNumberFormat="1" applyFont="1" applyFill="1" applyBorder="1" applyAlignment="1">
      <alignment horizontal="center" vertical="center" wrapText="1"/>
    </xf>
    <xf numFmtId="0" fontId="15" fillId="0" borderId="20" xfId="2" applyFont="1" applyBorder="1" applyAlignment="1">
      <alignment horizontal="left" vertical="center" wrapText="1"/>
    </xf>
    <xf numFmtId="0" fontId="15" fillId="0" borderId="23" xfId="2" applyFont="1" applyBorder="1" applyAlignment="1">
      <alignment horizontal="left" vertical="center" wrapText="1"/>
    </xf>
    <xf numFmtId="0" fontId="14" fillId="9" borderId="46" xfId="0" applyFont="1" applyFill="1" applyBorder="1" applyAlignment="1">
      <alignment horizontal="center" vertical="center" wrapText="1"/>
    </xf>
    <xf numFmtId="0" fontId="15" fillId="0" borderId="26" xfId="2" applyFont="1" applyFill="1" applyBorder="1" applyAlignment="1">
      <alignment horizontal="left" vertical="center" wrapText="1"/>
    </xf>
    <xf numFmtId="1" fontId="16" fillId="11" borderId="26" xfId="2" applyNumberFormat="1" applyFont="1" applyFill="1" applyBorder="1" applyAlignment="1">
      <alignment horizontal="center" vertical="center" wrapText="1"/>
    </xf>
    <xf numFmtId="1" fontId="15" fillId="8" borderId="26" xfId="2" applyNumberFormat="1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1" fontId="16" fillId="3" borderId="59" xfId="0" applyNumberFormat="1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7" fillId="3" borderId="58" xfId="0" applyFont="1" applyFill="1" applyBorder="1" applyAlignment="1">
      <alignment horizontal="center" vertical="center" wrapText="1"/>
    </xf>
    <xf numFmtId="0" fontId="17" fillId="5" borderId="19" xfId="2" applyFont="1" applyFill="1" applyBorder="1" applyAlignment="1">
      <alignment horizontal="center" vertical="center" wrapText="1"/>
    </xf>
    <xf numFmtId="1" fontId="14" fillId="7" borderId="19" xfId="2" applyNumberFormat="1" applyFont="1" applyFill="1" applyBorder="1" applyAlignment="1">
      <alignment horizontal="center" vertical="center" wrapText="1"/>
    </xf>
    <xf numFmtId="0" fontId="15" fillId="0" borderId="9" xfId="0" applyFont="1" applyBorder="1"/>
    <xf numFmtId="0" fontId="17" fillId="5" borderId="20" xfId="2" applyFont="1" applyFill="1" applyBorder="1" applyAlignment="1">
      <alignment horizontal="center" vertical="center" wrapText="1"/>
    </xf>
    <xf numFmtId="0" fontId="15" fillId="0" borderId="3" xfId="0" applyFont="1" applyBorder="1"/>
    <xf numFmtId="0" fontId="16" fillId="11" borderId="20" xfId="2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5" fillId="5" borderId="60" xfId="0" applyFont="1" applyFill="1" applyBorder="1" applyAlignment="1">
      <alignment vertical="center" wrapText="1"/>
    </xf>
    <xf numFmtId="0" fontId="15" fillId="5" borderId="5" xfId="0" applyFont="1" applyFill="1" applyBorder="1" applyAlignment="1">
      <alignment vertical="center" wrapText="1"/>
    </xf>
    <xf numFmtId="0" fontId="17" fillId="5" borderId="23" xfId="2" applyFont="1" applyFill="1" applyBorder="1" applyAlignment="1">
      <alignment horizontal="center" vertical="center" wrapText="1"/>
    </xf>
    <xf numFmtId="0" fontId="14" fillId="7" borderId="23" xfId="2" applyFont="1" applyFill="1" applyBorder="1" applyAlignment="1">
      <alignment horizontal="center" vertical="center" wrapText="1"/>
    </xf>
    <xf numFmtId="0" fontId="16" fillId="11" borderId="23" xfId="2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vertical="center" wrapText="1"/>
    </xf>
    <xf numFmtId="0" fontId="16" fillId="3" borderId="59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5" borderId="12" xfId="2" applyFont="1" applyFill="1" applyBorder="1" applyAlignment="1">
      <alignment horizontal="center" vertical="center" wrapText="1"/>
    </xf>
    <xf numFmtId="0" fontId="16" fillId="11" borderId="31" xfId="2" applyFont="1" applyFill="1" applyBorder="1" applyAlignment="1">
      <alignment horizontal="center" vertical="center" wrapText="1"/>
    </xf>
    <xf numFmtId="0" fontId="15" fillId="8" borderId="5" xfId="2" applyFont="1" applyFill="1" applyBorder="1" applyAlignment="1">
      <alignment horizontal="center" vertical="center" wrapText="1"/>
    </xf>
    <xf numFmtId="1" fontId="17" fillId="5" borderId="61" xfId="2" applyNumberFormat="1" applyFont="1" applyFill="1" applyBorder="1" applyAlignment="1">
      <alignment horizontal="center" vertical="center" wrapText="1"/>
    </xf>
    <xf numFmtId="0" fontId="16" fillId="11" borderId="10" xfId="2" applyFont="1" applyFill="1" applyBorder="1" applyAlignment="1">
      <alignment horizontal="center" vertical="center" wrapText="1"/>
    </xf>
    <xf numFmtId="0" fontId="17" fillId="2" borderId="62" xfId="0" applyFont="1" applyFill="1" applyBorder="1" applyAlignment="1">
      <alignment horizontal="center" vertical="center" wrapText="1"/>
    </xf>
    <xf numFmtId="0" fontId="14" fillId="9" borderId="49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1" fontId="14" fillId="11" borderId="63" xfId="0" applyNumberFormat="1" applyFont="1" applyFill="1" applyBorder="1" applyAlignment="1">
      <alignment horizontal="center" vertical="center"/>
    </xf>
    <xf numFmtId="0" fontId="14" fillId="4" borderId="63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58" xfId="0" applyFont="1" applyFill="1" applyBorder="1" applyAlignment="1">
      <alignment horizontal="center" vertical="center"/>
    </xf>
    <xf numFmtId="0" fontId="16" fillId="3" borderId="57" xfId="0" applyFont="1" applyFill="1" applyBorder="1" applyAlignment="1">
      <alignment horizontal="center" vertical="center" wrapText="1"/>
    </xf>
    <xf numFmtId="0" fontId="17" fillId="5" borderId="23" xfId="0" applyFont="1" applyFill="1" applyBorder="1" applyAlignment="1">
      <alignment horizontal="center" vertical="center" wrapText="1"/>
    </xf>
    <xf numFmtId="0" fontId="15" fillId="0" borderId="40" xfId="0" applyFont="1" applyBorder="1"/>
    <xf numFmtId="0" fontId="17" fillId="5" borderId="20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1" fontId="14" fillId="4" borderId="63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9" borderId="32" xfId="0" applyFont="1" applyFill="1" applyBorder="1" applyAlignment="1">
      <alignment horizontal="center" vertical="center"/>
    </xf>
    <xf numFmtId="0" fontId="14" fillId="9" borderId="65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8" fillId="2" borderId="46" xfId="0" applyFont="1" applyFill="1" applyBorder="1" applyAlignment="1">
      <alignment horizontal="center" vertical="center" wrapText="1"/>
    </xf>
    <xf numFmtId="1" fontId="15" fillId="0" borderId="20" xfId="2" applyNumberFormat="1" applyFont="1" applyFill="1" applyBorder="1" applyAlignment="1">
      <alignment horizontal="center" vertical="center" wrapText="1"/>
    </xf>
    <xf numFmtId="1" fontId="15" fillId="0" borderId="16" xfId="2" applyNumberFormat="1" applyFont="1" applyFill="1" applyBorder="1" applyAlignment="1">
      <alignment horizontal="center" vertical="center" wrapText="1"/>
    </xf>
    <xf numFmtId="1" fontId="15" fillId="0" borderId="10" xfId="2" applyNumberFormat="1" applyFont="1" applyFill="1" applyBorder="1" applyAlignment="1">
      <alignment horizontal="center" vertical="center" wrapText="1"/>
    </xf>
    <xf numFmtId="0" fontId="12" fillId="2" borderId="64" xfId="0" applyFont="1" applyFill="1" applyBorder="1" applyAlignment="1">
      <alignment vertical="center" wrapText="1"/>
    </xf>
    <xf numFmtId="0" fontId="12" fillId="2" borderId="32" xfId="0" applyFont="1" applyFill="1" applyBorder="1" applyAlignment="1">
      <alignment vertical="center" wrapText="1"/>
    </xf>
    <xf numFmtId="0" fontId="12" fillId="2" borderId="65" xfId="0" applyFont="1" applyFill="1" applyBorder="1" applyAlignment="1">
      <alignment vertical="center" wrapText="1"/>
    </xf>
    <xf numFmtId="3" fontId="15" fillId="12" borderId="60" xfId="0" applyNumberFormat="1" applyFont="1" applyFill="1" applyBorder="1" applyAlignment="1">
      <alignment vertical="center" wrapText="1"/>
    </xf>
    <xf numFmtId="3" fontId="15" fillId="12" borderId="5" xfId="0" applyNumberFormat="1" applyFont="1" applyFill="1" applyBorder="1" applyAlignment="1">
      <alignment vertical="center" wrapText="1"/>
    </xf>
    <xf numFmtId="3" fontId="15" fillId="12" borderId="66" xfId="0" applyNumberFormat="1" applyFont="1" applyFill="1" applyBorder="1" applyAlignment="1">
      <alignment vertical="center" wrapText="1"/>
    </xf>
    <xf numFmtId="0" fontId="15" fillId="12" borderId="60" xfId="0" applyFont="1" applyFill="1" applyBorder="1" applyAlignment="1"/>
    <xf numFmtId="0" fontId="15" fillId="12" borderId="5" xfId="0" applyFont="1" applyFill="1" applyBorder="1" applyAlignment="1"/>
    <xf numFmtId="0" fontId="15" fillId="12" borderId="66" xfId="0" applyFont="1" applyFill="1" applyBorder="1" applyAlignment="1"/>
    <xf numFmtId="0" fontId="15" fillId="12" borderId="29" xfId="0" applyFont="1" applyFill="1" applyBorder="1" applyAlignment="1"/>
    <xf numFmtId="0" fontId="15" fillId="12" borderId="0" xfId="0" applyFont="1" applyFill="1" applyAlignment="1"/>
    <xf numFmtId="0" fontId="15" fillId="12" borderId="30" xfId="0" applyFont="1" applyFill="1" applyBorder="1" applyAlignment="1"/>
    <xf numFmtId="0" fontId="15" fillId="12" borderId="67" xfId="0" applyFont="1" applyFill="1" applyBorder="1" applyAlignment="1"/>
    <xf numFmtId="0" fontId="15" fillId="12" borderId="12" xfId="0" applyFont="1" applyFill="1" applyBorder="1" applyAlignment="1"/>
    <xf numFmtId="0" fontId="15" fillId="12" borderId="68" xfId="0" applyFont="1" applyFill="1" applyBorder="1" applyAlignment="1"/>
    <xf numFmtId="1" fontId="15" fillId="0" borderId="16" xfId="2" applyNumberFormat="1" applyFont="1" applyFill="1" applyBorder="1" applyAlignment="1">
      <alignment horizontal="center" vertical="center"/>
    </xf>
    <xf numFmtId="1" fontId="15" fillId="2" borderId="10" xfId="2" applyNumberFormat="1" applyFont="1" applyFill="1" applyBorder="1" applyAlignment="1">
      <alignment horizontal="center" vertical="center"/>
    </xf>
    <xf numFmtId="1" fontId="15" fillId="0" borderId="10" xfId="2" applyNumberFormat="1" applyFont="1" applyFill="1" applyBorder="1" applyAlignment="1">
      <alignment horizontal="center" vertical="center"/>
    </xf>
    <xf numFmtId="1" fontId="15" fillId="2" borderId="16" xfId="2" applyNumberFormat="1" applyFont="1" applyFill="1" applyBorder="1" applyAlignment="1">
      <alignment horizontal="center" vertical="center"/>
    </xf>
    <xf numFmtId="0" fontId="15" fillId="5" borderId="29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5" fillId="5" borderId="60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1" fontId="14" fillId="9" borderId="43" xfId="2" applyNumberFormat="1" applyFont="1" applyFill="1" applyBorder="1" applyAlignment="1">
      <alignment horizontal="center" vertical="center"/>
    </xf>
    <xf numFmtId="0" fontId="14" fillId="9" borderId="71" xfId="2" applyFont="1" applyFill="1" applyBorder="1" applyAlignment="1">
      <alignment horizontal="center" vertical="center"/>
    </xf>
    <xf numFmtId="3" fontId="15" fillId="12" borderId="12" xfId="0" applyNumberFormat="1" applyFont="1" applyFill="1" applyBorder="1" applyAlignment="1">
      <alignment horizontal="center" vertical="center" wrapText="1"/>
    </xf>
    <xf numFmtId="3" fontId="15" fillId="12" borderId="68" xfId="0" applyNumberFormat="1" applyFont="1" applyFill="1" applyBorder="1" applyAlignment="1">
      <alignment horizontal="center" vertical="center" wrapText="1"/>
    </xf>
    <xf numFmtId="3" fontId="15" fillId="0" borderId="60" xfId="0" applyNumberFormat="1" applyFont="1" applyFill="1" applyBorder="1" applyAlignment="1">
      <alignment horizontal="center" vertical="center" wrapText="1"/>
    </xf>
    <xf numFmtId="1" fontId="14" fillId="7" borderId="23" xfId="2" applyNumberFormat="1" applyFont="1" applyFill="1" applyBorder="1" applyAlignment="1">
      <alignment horizontal="center" vertical="center" wrapText="1"/>
    </xf>
    <xf numFmtId="1" fontId="16" fillId="11" borderId="23" xfId="2" applyNumberFormat="1" applyFont="1" applyFill="1" applyBorder="1" applyAlignment="1">
      <alignment horizontal="center" vertical="center" wrapText="1"/>
    </xf>
    <xf numFmtId="3" fontId="15" fillId="12" borderId="51" xfId="0" applyNumberFormat="1" applyFont="1" applyFill="1" applyBorder="1" applyAlignment="1">
      <alignment horizontal="center" vertical="center" wrapText="1"/>
    </xf>
    <xf numFmtId="0" fontId="17" fillId="12" borderId="10" xfId="0" applyFont="1" applyFill="1" applyBorder="1" applyAlignment="1">
      <alignment horizontal="center" vertical="center" wrapText="1"/>
    </xf>
    <xf numFmtId="3" fontId="15" fillId="12" borderId="10" xfId="0" applyNumberFormat="1" applyFont="1" applyFill="1" applyBorder="1" applyAlignment="1">
      <alignment horizontal="center" vertical="center" wrapText="1"/>
    </xf>
    <xf numFmtId="0" fontId="15" fillId="12" borderId="10" xfId="0" applyFont="1" applyFill="1" applyBorder="1"/>
    <xf numFmtId="3" fontId="14" fillId="12" borderId="43" xfId="0" applyNumberFormat="1" applyFont="1" applyFill="1" applyBorder="1" applyAlignment="1">
      <alignment horizontal="center" vertical="center" wrapText="1"/>
    </xf>
    <xf numFmtId="0" fontId="14" fillId="7" borderId="19" xfId="2" applyFont="1" applyFill="1" applyBorder="1" applyAlignment="1">
      <alignment horizontal="center" vertical="center" wrapText="1"/>
    </xf>
    <xf numFmtId="0" fontId="16" fillId="11" borderId="19" xfId="2" applyFont="1" applyFill="1" applyBorder="1" applyAlignment="1">
      <alignment horizontal="center" vertical="center" wrapText="1"/>
    </xf>
    <xf numFmtId="1" fontId="14" fillId="0" borderId="16" xfId="2" applyNumberFormat="1" applyFont="1" applyFill="1" applyBorder="1" applyAlignment="1">
      <alignment horizontal="center" vertical="center"/>
    </xf>
    <xf numFmtId="0" fontId="15" fillId="0" borderId="41" xfId="0" applyFont="1" applyBorder="1"/>
    <xf numFmtId="0" fontId="14" fillId="3" borderId="29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58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7" fillId="5" borderId="19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4" fillId="5" borderId="66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4" fillId="5" borderId="30" xfId="0" applyFont="1" applyFill="1" applyBorder="1" applyAlignment="1">
      <alignment horizontal="center" vertical="center" wrapText="1"/>
    </xf>
    <xf numFmtId="0" fontId="15" fillId="5" borderId="67" xfId="0" applyFont="1" applyFill="1" applyBorder="1" applyAlignment="1">
      <alignment vertical="center" wrapText="1"/>
    </xf>
    <xf numFmtId="0" fontId="15" fillId="5" borderId="12" xfId="0" applyFont="1" applyFill="1" applyBorder="1" applyAlignment="1">
      <alignment vertical="center" wrapText="1"/>
    </xf>
    <xf numFmtId="0" fontId="15" fillId="5" borderId="68" xfId="0" applyFont="1" applyFill="1" applyBorder="1" applyAlignment="1">
      <alignment vertical="center" wrapText="1"/>
    </xf>
    <xf numFmtId="0" fontId="15" fillId="5" borderId="27" xfId="0" applyFont="1" applyFill="1" applyBorder="1" applyAlignment="1">
      <alignment vertical="center" wrapText="1"/>
    </xf>
    <xf numFmtId="0" fontId="15" fillId="5" borderId="28" xfId="0" applyFont="1" applyFill="1" applyBorder="1" applyAlignment="1">
      <alignment vertical="center" wrapText="1"/>
    </xf>
    <xf numFmtId="0" fontId="15" fillId="5" borderId="50" xfId="0" applyFont="1" applyFill="1" applyBorder="1" applyAlignment="1">
      <alignment vertical="center" wrapText="1"/>
    </xf>
    <xf numFmtId="1" fontId="14" fillId="0" borderId="16" xfId="2" applyNumberFormat="1" applyFont="1" applyFill="1" applyBorder="1" applyAlignment="1">
      <alignment horizontal="center" vertical="center" wrapText="1"/>
    </xf>
    <xf numFmtId="1" fontId="14" fillId="0" borderId="10" xfId="2" applyNumberFormat="1" applyFont="1" applyFill="1" applyBorder="1" applyAlignment="1">
      <alignment horizontal="center" vertical="center" wrapText="1"/>
    </xf>
    <xf numFmtId="0" fontId="12" fillId="2" borderId="63" xfId="0" applyFont="1" applyFill="1" applyBorder="1" applyAlignment="1">
      <alignment horizontal="center" vertical="center" wrapText="1"/>
    </xf>
    <xf numFmtId="0" fontId="12" fillId="2" borderId="61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1" fontId="14" fillId="7" borderId="63" xfId="0" applyNumberFormat="1" applyFont="1" applyFill="1" applyBorder="1" applyAlignment="1">
      <alignment horizontal="center" vertical="center"/>
    </xf>
    <xf numFmtId="1" fontId="14" fillId="7" borderId="61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3" fontId="15" fillId="12" borderId="39" xfId="0" applyNumberFormat="1" applyFont="1" applyFill="1" applyBorder="1" applyAlignment="1">
      <alignment horizontal="center" vertical="center" wrapText="1"/>
    </xf>
    <xf numFmtId="3" fontId="15" fillId="12" borderId="38" xfId="0" applyNumberFormat="1" applyFont="1" applyFill="1" applyBorder="1" applyAlignment="1">
      <alignment horizontal="center" vertical="center" wrapText="1"/>
    </xf>
    <xf numFmtId="3" fontId="15" fillId="12" borderId="52" xfId="0" applyNumberFormat="1" applyFont="1" applyFill="1" applyBorder="1" applyAlignment="1">
      <alignment horizontal="center" vertical="center" wrapText="1"/>
    </xf>
    <xf numFmtId="3" fontId="15" fillId="12" borderId="29" xfId="0" applyNumberFormat="1" applyFont="1" applyFill="1" applyBorder="1" applyAlignment="1">
      <alignment horizontal="center" vertical="center" wrapText="1"/>
    </xf>
    <xf numFmtId="3" fontId="15" fillId="12" borderId="0" xfId="0" applyNumberFormat="1" applyFont="1" applyFill="1" applyBorder="1" applyAlignment="1">
      <alignment horizontal="center" vertical="center" wrapText="1"/>
    </xf>
    <xf numFmtId="3" fontId="15" fillId="12" borderId="30" xfId="0" applyNumberFormat="1" applyFont="1" applyFill="1" applyBorder="1" applyAlignment="1">
      <alignment horizontal="center" vertical="center" wrapText="1"/>
    </xf>
    <xf numFmtId="3" fontId="15" fillId="12" borderId="67" xfId="0" applyNumberFormat="1" applyFont="1" applyFill="1" applyBorder="1" applyAlignment="1">
      <alignment horizontal="center" vertical="center" wrapText="1"/>
    </xf>
    <xf numFmtId="3" fontId="15" fillId="12" borderId="12" xfId="0" applyNumberFormat="1" applyFont="1" applyFill="1" applyBorder="1" applyAlignment="1">
      <alignment horizontal="center" vertical="center" wrapText="1"/>
    </xf>
    <xf numFmtId="3" fontId="15" fillId="12" borderId="68" xfId="0" applyNumberFormat="1" applyFont="1" applyFill="1" applyBorder="1" applyAlignment="1">
      <alignment horizontal="center" vertical="center" wrapText="1"/>
    </xf>
    <xf numFmtId="3" fontId="15" fillId="5" borderId="60" xfId="0" applyNumberFormat="1" applyFont="1" applyFill="1" applyBorder="1" applyAlignment="1">
      <alignment horizontal="center" vertical="center" wrapText="1"/>
    </xf>
    <xf numFmtId="3" fontId="15" fillId="5" borderId="5" xfId="0" applyNumberFormat="1" applyFont="1" applyFill="1" applyBorder="1" applyAlignment="1">
      <alignment horizontal="center" vertical="center" wrapText="1"/>
    </xf>
    <xf numFmtId="3" fontId="15" fillId="5" borderId="66" xfId="0" applyNumberFormat="1" applyFont="1" applyFill="1" applyBorder="1" applyAlignment="1">
      <alignment horizontal="center" vertical="center" wrapText="1"/>
    </xf>
    <xf numFmtId="3" fontId="15" fillId="5" borderId="29" xfId="0" applyNumberFormat="1" applyFont="1" applyFill="1" applyBorder="1" applyAlignment="1">
      <alignment horizontal="center" vertical="center" wrapText="1"/>
    </xf>
    <xf numFmtId="3" fontId="15" fillId="5" borderId="0" xfId="0" applyNumberFormat="1" applyFont="1" applyFill="1" applyBorder="1" applyAlignment="1">
      <alignment horizontal="center" vertical="center" wrapText="1"/>
    </xf>
    <xf numFmtId="3" fontId="15" fillId="5" borderId="30" xfId="0" applyNumberFormat="1" applyFont="1" applyFill="1" applyBorder="1" applyAlignment="1">
      <alignment horizontal="center" vertical="center" wrapText="1"/>
    </xf>
    <xf numFmtId="3" fontId="15" fillId="5" borderId="27" xfId="0" applyNumberFormat="1" applyFont="1" applyFill="1" applyBorder="1" applyAlignment="1">
      <alignment horizontal="center" vertical="center" wrapText="1"/>
    </xf>
    <xf numFmtId="3" fontId="15" fillId="5" borderId="28" xfId="0" applyNumberFormat="1" applyFont="1" applyFill="1" applyBorder="1" applyAlignment="1">
      <alignment horizontal="center" vertical="center" wrapText="1"/>
    </xf>
    <xf numFmtId="3" fontId="15" fillId="5" borderId="50" xfId="0" applyNumberFormat="1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/>
    </xf>
    <xf numFmtId="0" fontId="8" fillId="12" borderId="66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center"/>
    </xf>
    <xf numFmtId="0" fontId="8" fillId="12" borderId="30" xfId="0" applyFont="1" applyFill="1" applyBorder="1" applyAlignment="1">
      <alignment horizontal="center"/>
    </xf>
    <xf numFmtId="0" fontId="8" fillId="12" borderId="12" xfId="0" applyFont="1" applyFill="1" applyBorder="1" applyAlignment="1">
      <alignment horizontal="center"/>
    </xf>
    <xf numFmtId="0" fontId="8" fillId="12" borderId="68" xfId="0" applyFont="1" applyFill="1" applyBorder="1" applyAlignment="1">
      <alignment horizontal="center"/>
    </xf>
    <xf numFmtId="3" fontId="15" fillId="0" borderId="60" xfId="0" applyNumberFormat="1" applyFont="1" applyFill="1" applyBorder="1" applyAlignment="1">
      <alignment horizontal="center" vertical="center" wrapText="1"/>
    </xf>
    <xf numFmtId="3" fontId="15" fillId="0" borderId="29" xfId="0" applyNumberFormat="1" applyFont="1" applyFill="1" applyBorder="1" applyAlignment="1">
      <alignment horizontal="center" vertical="center" wrapText="1"/>
    </xf>
    <xf numFmtId="3" fontId="15" fillId="0" borderId="27" xfId="0" applyNumberFormat="1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wrapText="1"/>
    </xf>
    <xf numFmtId="0" fontId="15" fillId="5" borderId="52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0" fontId="15" fillId="5" borderId="27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center" vertical="center" wrapText="1"/>
    </xf>
    <xf numFmtId="0" fontId="15" fillId="5" borderId="50" xfId="0" applyFont="1" applyFill="1" applyBorder="1" applyAlignment="1">
      <alignment horizontal="center" vertical="center" wrapText="1"/>
    </xf>
    <xf numFmtId="0" fontId="14" fillId="2" borderId="64" xfId="0" applyFont="1" applyFill="1" applyBorder="1" applyAlignment="1">
      <alignment horizontal="center" vertical="center"/>
    </xf>
    <xf numFmtId="0" fontId="15" fillId="2" borderId="65" xfId="0" applyFont="1" applyFill="1" applyBorder="1" applyAlignment="1">
      <alignment horizontal="center" vertical="center"/>
    </xf>
    <xf numFmtId="0" fontId="14" fillId="2" borderId="65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/>
    </xf>
    <xf numFmtId="0" fontId="15" fillId="5" borderId="38" xfId="0" applyFont="1" applyFill="1" applyBorder="1" applyAlignment="1">
      <alignment horizontal="center"/>
    </xf>
    <xf numFmtId="0" fontId="15" fillId="5" borderId="52" xfId="0" applyFont="1" applyFill="1" applyBorder="1" applyAlignment="1">
      <alignment horizontal="center"/>
    </xf>
    <xf numFmtId="0" fontId="15" fillId="5" borderId="29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27" xfId="0" applyFont="1" applyFill="1" applyBorder="1" applyAlignment="1">
      <alignment horizontal="center"/>
    </xf>
    <xf numFmtId="0" fontId="15" fillId="5" borderId="28" xfId="0" applyFont="1" applyFill="1" applyBorder="1" applyAlignment="1">
      <alignment horizontal="center"/>
    </xf>
    <xf numFmtId="0" fontId="15" fillId="5" borderId="50" xfId="0" applyFont="1" applyFill="1" applyBorder="1" applyAlignment="1">
      <alignment horizontal="center"/>
    </xf>
    <xf numFmtId="3" fontId="15" fillId="5" borderId="60" xfId="0" applyNumberFormat="1" applyFont="1" applyFill="1" applyBorder="1" applyAlignment="1">
      <alignment horizontal="center"/>
    </xf>
    <xf numFmtId="3" fontId="15" fillId="5" borderId="5" xfId="0" applyNumberFormat="1" applyFont="1" applyFill="1" applyBorder="1" applyAlignment="1">
      <alignment horizontal="center"/>
    </xf>
    <xf numFmtId="3" fontId="15" fillId="5" borderId="66" xfId="0" applyNumberFormat="1" applyFont="1" applyFill="1" applyBorder="1" applyAlignment="1">
      <alignment horizontal="center"/>
    </xf>
    <xf numFmtId="3" fontId="15" fillId="5" borderId="29" xfId="0" applyNumberFormat="1" applyFont="1" applyFill="1" applyBorder="1" applyAlignment="1">
      <alignment horizontal="center"/>
    </xf>
    <xf numFmtId="3" fontId="15" fillId="5" borderId="0" xfId="0" applyNumberFormat="1" applyFont="1" applyFill="1" applyBorder="1" applyAlignment="1">
      <alignment horizontal="center"/>
    </xf>
    <xf numFmtId="3" fontId="15" fillId="5" borderId="30" xfId="0" applyNumberFormat="1" applyFont="1" applyFill="1" applyBorder="1" applyAlignment="1">
      <alignment horizontal="center"/>
    </xf>
    <xf numFmtId="3" fontId="15" fillId="5" borderId="27" xfId="0" applyNumberFormat="1" applyFont="1" applyFill="1" applyBorder="1" applyAlignment="1">
      <alignment horizontal="center"/>
    </xf>
    <xf numFmtId="3" fontId="15" fillId="5" borderId="28" xfId="0" applyNumberFormat="1" applyFont="1" applyFill="1" applyBorder="1" applyAlignment="1">
      <alignment horizontal="center"/>
    </xf>
    <xf numFmtId="3" fontId="15" fillId="5" borderId="50" xfId="0" applyNumberFormat="1" applyFont="1" applyFill="1" applyBorder="1" applyAlignment="1">
      <alignment horizontal="center"/>
    </xf>
    <xf numFmtId="3" fontId="15" fillId="12" borderId="27" xfId="0" applyNumberFormat="1" applyFont="1" applyFill="1" applyBorder="1" applyAlignment="1">
      <alignment horizontal="center" vertical="center" wrapText="1"/>
    </xf>
    <xf numFmtId="3" fontId="15" fillId="12" borderId="28" xfId="0" applyNumberFormat="1" applyFont="1" applyFill="1" applyBorder="1" applyAlignment="1">
      <alignment horizontal="center" vertical="center" wrapText="1"/>
    </xf>
    <xf numFmtId="3" fontId="15" fillId="12" borderId="50" xfId="0" applyNumberFormat="1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/>
    </xf>
    <xf numFmtId="0" fontId="15" fillId="5" borderId="52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30" xfId="0" applyFont="1" applyFill="1" applyBorder="1" applyAlignment="1">
      <alignment horizontal="center" vertical="center"/>
    </xf>
    <xf numFmtId="0" fontId="15" fillId="5" borderId="28" xfId="0" applyFont="1" applyFill="1" applyBorder="1" applyAlignment="1">
      <alignment horizontal="center" vertical="center"/>
    </xf>
    <xf numFmtId="0" fontId="15" fillId="5" borderId="50" xfId="0" applyFont="1" applyFill="1" applyBorder="1" applyAlignment="1">
      <alignment horizontal="center" vertical="center"/>
    </xf>
    <xf numFmtId="0" fontId="14" fillId="2" borderId="64" xfId="0" applyFont="1" applyFill="1" applyBorder="1" applyAlignment="1">
      <alignment horizontal="center" vertical="center" wrapText="1"/>
    </xf>
    <xf numFmtId="0" fontId="15" fillId="2" borderId="65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8" fillId="12" borderId="60" xfId="0" applyFont="1" applyFill="1" applyBorder="1" applyAlignment="1">
      <alignment horizontal="center"/>
    </xf>
    <xf numFmtId="0" fontId="8" fillId="12" borderId="29" xfId="0" applyFont="1" applyFill="1" applyBorder="1" applyAlignment="1">
      <alignment horizontal="center"/>
    </xf>
    <xf numFmtId="0" fontId="15" fillId="5" borderId="67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68" xfId="0" applyFont="1" applyFill="1" applyBorder="1" applyAlignment="1">
      <alignment horizontal="center" vertical="center" wrapText="1"/>
    </xf>
    <xf numFmtId="0" fontId="13" fillId="5" borderId="64" xfId="0" applyFont="1" applyFill="1" applyBorder="1" applyAlignment="1">
      <alignment horizontal="center" vertical="center" wrapText="1"/>
    </xf>
    <xf numFmtId="0" fontId="13" fillId="5" borderId="32" xfId="0" applyFont="1" applyFill="1" applyBorder="1" applyAlignment="1">
      <alignment horizontal="center" vertical="center" wrapText="1"/>
    </xf>
    <xf numFmtId="0" fontId="13" fillId="5" borderId="65" xfId="0" applyFont="1" applyFill="1" applyBorder="1" applyAlignment="1">
      <alignment horizontal="center" vertical="center" wrapText="1"/>
    </xf>
    <xf numFmtId="0" fontId="14" fillId="3" borderId="6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4" fillId="3" borderId="61" xfId="0" applyFont="1" applyFill="1" applyBorder="1" applyAlignment="1">
      <alignment horizontal="center" vertical="center" wrapText="1"/>
    </xf>
    <xf numFmtId="1" fontId="14" fillId="8" borderId="63" xfId="0" applyNumberFormat="1" applyFont="1" applyFill="1" applyBorder="1" applyAlignment="1">
      <alignment horizontal="center" vertical="center"/>
    </xf>
    <xf numFmtId="0" fontId="14" fillId="8" borderId="61" xfId="0" applyFont="1" applyFill="1" applyBorder="1" applyAlignment="1">
      <alignment horizontal="center" vertical="center"/>
    </xf>
    <xf numFmtId="1" fontId="14" fillId="8" borderId="61" xfId="0" applyNumberFormat="1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 vertical="center"/>
    </xf>
    <xf numFmtId="0" fontId="15" fillId="5" borderId="29" xfId="0" applyFont="1" applyFill="1" applyBorder="1" applyAlignment="1">
      <alignment horizontal="center" vertical="center"/>
    </xf>
    <xf numFmtId="0" fontId="15" fillId="5" borderId="27" xfId="0" applyFont="1" applyFill="1" applyBorder="1" applyAlignment="1">
      <alignment horizontal="center" vertical="center"/>
    </xf>
    <xf numFmtId="0" fontId="14" fillId="7" borderId="61" xfId="0" applyFont="1" applyFill="1" applyBorder="1" applyAlignment="1">
      <alignment horizontal="center" vertical="center"/>
    </xf>
    <xf numFmtId="3" fontId="15" fillId="5" borderId="39" xfId="0" applyNumberFormat="1" applyFont="1" applyFill="1" applyBorder="1" applyAlignment="1">
      <alignment horizontal="center" vertical="center" wrapText="1"/>
    </xf>
    <xf numFmtId="3" fontId="15" fillId="5" borderId="38" xfId="0" applyNumberFormat="1" applyFont="1" applyFill="1" applyBorder="1" applyAlignment="1">
      <alignment horizontal="center" vertical="center" wrapText="1"/>
    </xf>
    <xf numFmtId="3" fontId="15" fillId="5" borderId="52" xfId="0" applyNumberFormat="1" applyFont="1" applyFill="1" applyBorder="1" applyAlignment="1">
      <alignment horizontal="center" vertical="center" wrapText="1"/>
    </xf>
    <xf numFmtId="3" fontId="15" fillId="5" borderId="67" xfId="0" applyNumberFormat="1" applyFont="1" applyFill="1" applyBorder="1" applyAlignment="1">
      <alignment horizontal="center" vertical="center" wrapText="1"/>
    </xf>
    <xf numFmtId="3" fontId="15" fillId="5" borderId="12" xfId="0" applyNumberFormat="1" applyFont="1" applyFill="1" applyBorder="1" applyAlignment="1">
      <alignment horizontal="center" vertical="center" wrapText="1"/>
    </xf>
    <xf numFmtId="3" fontId="15" fillId="5" borderId="68" xfId="0" applyNumberFormat="1" applyFont="1" applyFill="1" applyBorder="1" applyAlignment="1">
      <alignment horizontal="center" vertical="center" wrapText="1"/>
    </xf>
    <xf numFmtId="0" fontId="8" fillId="12" borderId="69" xfId="0" applyFont="1" applyFill="1" applyBorder="1" applyAlignment="1">
      <alignment horizontal="center"/>
    </xf>
    <xf numFmtId="0" fontId="8" fillId="12" borderId="70" xfId="0" applyFont="1" applyFill="1" applyBorder="1" applyAlignment="1">
      <alignment horizontal="center"/>
    </xf>
    <xf numFmtId="0" fontId="8" fillId="12" borderId="71" xfId="0" applyFont="1" applyFill="1" applyBorder="1" applyAlignment="1">
      <alignment horizontal="center"/>
    </xf>
    <xf numFmtId="0" fontId="15" fillId="5" borderId="60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66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/>
    </xf>
    <xf numFmtId="0" fontId="15" fillId="5" borderId="69" xfId="0" applyFont="1" applyFill="1" applyBorder="1" applyAlignment="1">
      <alignment horizontal="center" vertical="center" wrapText="1"/>
    </xf>
    <xf numFmtId="0" fontId="15" fillId="5" borderId="72" xfId="0" applyFont="1" applyFill="1" applyBorder="1" applyAlignment="1">
      <alignment horizontal="center" vertical="center" wrapText="1"/>
    </xf>
    <xf numFmtId="0" fontId="9" fillId="2" borderId="73" xfId="0" applyFont="1" applyFill="1" applyBorder="1" applyAlignment="1">
      <alignment horizontal="center" vertical="center" wrapText="1"/>
    </xf>
    <xf numFmtId="0" fontId="9" fillId="2" borderId="74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1" fontId="14" fillId="5" borderId="63" xfId="0" applyNumberFormat="1" applyFont="1" applyFill="1" applyBorder="1" applyAlignment="1">
      <alignment horizontal="center" vertical="center" wrapText="1"/>
    </xf>
    <xf numFmtId="1" fontId="14" fillId="5" borderId="61" xfId="0" applyNumberFormat="1" applyFont="1" applyFill="1" applyBorder="1" applyAlignment="1">
      <alignment horizontal="center" vertical="center" wrapText="1"/>
    </xf>
    <xf numFmtId="0" fontId="9" fillId="2" borderId="75" xfId="0" applyFont="1" applyFill="1" applyBorder="1" applyAlignment="1">
      <alignment horizontal="center" vertical="center"/>
    </xf>
    <xf numFmtId="0" fontId="5" fillId="5" borderId="63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5" borderId="6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65" xfId="0" applyFont="1" applyFill="1" applyBorder="1" applyAlignment="1">
      <alignment horizontal="center" vertical="center" wrapText="1"/>
    </xf>
    <xf numFmtId="1" fontId="14" fillId="7" borderId="64" xfId="0" applyNumberFormat="1" applyFont="1" applyFill="1" applyBorder="1" applyAlignment="1">
      <alignment horizontal="center" vertical="center"/>
    </xf>
    <xf numFmtId="0" fontId="14" fillId="7" borderId="65" xfId="0" applyFont="1" applyFill="1" applyBorder="1" applyAlignment="1">
      <alignment horizontal="center" vertical="center"/>
    </xf>
    <xf numFmtId="0" fontId="14" fillId="7" borderId="63" xfId="0" applyFont="1" applyFill="1" applyBorder="1" applyAlignment="1">
      <alignment horizontal="center" vertical="center"/>
    </xf>
    <xf numFmtId="1" fontId="14" fillId="7" borderId="65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 wrapText="1"/>
    </xf>
    <xf numFmtId="3" fontId="15" fillId="0" borderId="51" xfId="0" applyNumberFormat="1" applyFont="1" applyFill="1" applyBorder="1" applyAlignment="1">
      <alignment horizontal="center" vertical="center" wrapText="1"/>
    </xf>
    <xf numFmtId="3" fontId="15" fillId="0" borderId="16" xfId="0" applyNumberFormat="1" applyFont="1" applyFill="1" applyBorder="1" applyAlignment="1">
      <alignment horizontal="center" vertical="center" wrapText="1"/>
    </xf>
    <xf numFmtId="0" fontId="15" fillId="5" borderId="70" xfId="0" applyFont="1" applyFill="1" applyBorder="1" applyAlignment="1">
      <alignment horizontal="center" vertical="center" wrapText="1"/>
    </xf>
    <xf numFmtId="0" fontId="15" fillId="5" borderId="71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5" fillId="5" borderId="52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50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center" vertical="center" wrapText="1"/>
    </xf>
    <xf numFmtId="0" fontId="14" fillId="13" borderId="64" xfId="0" applyFont="1" applyFill="1" applyBorder="1" applyAlignment="1">
      <alignment horizontal="center" vertical="center" wrapText="1"/>
    </xf>
    <xf numFmtId="0" fontId="6" fillId="14" borderId="64" xfId="0" applyFont="1" applyFill="1" applyBorder="1" applyAlignment="1">
      <alignment horizontal="center" vertical="center"/>
    </xf>
    <xf numFmtId="0" fontId="6" fillId="14" borderId="28" xfId="0" applyFont="1" applyFill="1" applyBorder="1" applyAlignment="1">
      <alignment horizontal="center" vertical="center"/>
    </xf>
    <xf numFmtId="0" fontId="6" fillId="14" borderId="65" xfId="0" applyFont="1" applyFill="1" applyBorder="1" applyAlignment="1">
      <alignment horizontal="center" vertical="center"/>
    </xf>
    <xf numFmtId="0" fontId="6" fillId="9" borderId="63" xfId="0" applyFont="1" applyFill="1" applyBorder="1" applyAlignment="1">
      <alignment horizontal="center" vertical="center"/>
    </xf>
    <xf numFmtId="0" fontId="6" fillId="9" borderId="61" xfId="0" applyFont="1" applyFill="1" applyBorder="1" applyAlignment="1">
      <alignment horizontal="center" vertical="center"/>
    </xf>
    <xf numFmtId="1" fontId="6" fillId="14" borderId="64" xfId="0" applyNumberFormat="1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1" fontId="6" fillId="9" borderId="63" xfId="0" applyNumberFormat="1" applyFont="1" applyFill="1" applyBorder="1" applyAlignment="1">
      <alignment horizontal="center" vertical="center"/>
    </xf>
    <xf numFmtId="0" fontId="20" fillId="3" borderId="63" xfId="0" applyFont="1" applyFill="1" applyBorder="1" applyAlignment="1">
      <alignment horizontal="center" vertical="center" wrapText="1"/>
    </xf>
    <xf numFmtId="0" fontId="20" fillId="3" borderId="61" xfId="0" applyFont="1" applyFill="1" applyBorder="1" applyAlignment="1">
      <alignment horizontal="center" vertical="center" wrapText="1"/>
    </xf>
    <xf numFmtId="0" fontId="8" fillId="13" borderId="5" xfId="0" applyFont="1" applyFill="1" applyBorder="1" applyAlignment="1">
      <alignment horizontal="center"/>
    </xf>
    <xf numFmtId="0" fontId="8" fillId="13" borderId="5" xfId="0" applyFont="1" applyFill="1" applyBorder="1" applyAlignment="1">
      <alignment horizontal="center"/>
    </xf>
    <xf numFmtId="0" fontId="8" fillId="13" borderId="6" xfId="0" applyFont="1" applyFill="1" applyBorder="1" applyAlignment="1">
      <alignment horizontal="center"/>
    </xf>
    <xf numFmtId="0" fontId="11" fillId="13" borderId="0" xfId="0" applyFont="1" applyFill="1" applyBorder="1" applyAlignment="1">
      <alignment horizontal="center"/>
    </xf>
    <xf numFmtId="0" fontId="8" fillId="13" borderId="0" xfId="0" applyFont="1" applyFill="1" applyBorder="1" applyAlignment="1">
      <alignment horizontal="center"/>
    </xf>
    <xf numFmtId="0" fontId="8" fillId="13" borderId="13" xfId="0" applyFont="1" applyFill="1" applyBorder="1" applyAlignment="1">
      <alignment horizontal="center"/>
    </xf>
    <xf numFmtId="0" fontId="8" fillId="13" borderId="11" xfId="0" applyFont="1" applyFill="1" applyBorder="1" applyAlignment="1">
      <alignment horizontal="center"/>
    </xf>
    <xf numFmtId="0" fontId="10" fillId="13" borderId="0" xfId="0" applyFont="1" applyFill="1" applyBorder="1" applyAlignment="1">
      <alignment horizontal="center" vertical="center" wrapText="1"/>
    </xf>
    <xf numFmtId="0" fontId="10" fillId="13" borderId="11" xfId="0" applyFont="1" applyFill="1" applyBorder="1" applyAlignment="1">
      <alignment horizontal="center" vertical="center" wrapText="1"/>
    </xf>
    <xf numFmtId="0" fontId="8" fillId="13" borderId="0" xfId="0" applyFont="1" applyFill="1" applyBorder="1" applyAlignment="1">
      <alignment horizontal="center"/>
    </xf>
    <xf numFmtId="0" fontId="5" fillId="13" borderId="0" xfId="0" applyFont="1" applyFill="1" applyBorder="1" applyAlignment="1">
      <alignment horizontal="center"/>
    </xf>
    <xf numFmtId="0" fontId="8" fillId="13" borderId="13" xfId="0" applyFont="1" applyFill="1" applyBorder="1" applyAlignment="1">
      <alignment horizontal="center"/>
    </xf>
    <xf numFmtId="0" fontId="8" fillId="13" borderId="12" xfId="0" applyFont="1" applyFill="1" applyBorder="1" applyAlignment="1">
      <alignment horizontal="center"/>
    </xf>
    <xf numFmtId="0" fontId="5" fillId="13" borderId="12" xfId="0" applyFont="1" applyFill="1" applyBorder="1" applyAlignment="1">
      <alignment horizontal="center"/>
    </xf>
    <xf numFmtId="0" fontId="8" fillId="13" borderId="25" xfId="0" applyFont="1" applyFill="1" applyBorder="1" applyAlignment="1">
      <alignment horizontal="center"/>
    </xf>
    <xf numFmtId="0" fontId="8" fillId="0" borderId="4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17" fillId="12" borderId="5" xfId="0" applyFont="1" applyFill="1" applyBorder="1" applyAlignment="1">
      <alignment horizontal="center" vertical="center" wrapText="1"/>
    </xf>
    <xf numFmtId="1" fontId="14" fillId="0" borderId="10" xfId="2" applyNumberFormat="1" applyFont="1" applyFill="1" applyBorder="1" applyAlignment="1">
      <alignment horizontal="center" vertical="center"/>
    </xf>
    <xf numFmtId="0" fontId="17" fillId="12" borderId="3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_Plany ZARZ Zarządzanie zasobami ludzkimi st. PL" xfId="2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1" defaultTableStyle="TableStyleMedium2" defaultPivotStyle="PivotStyleLight16">
    <tableStyle name="Styl tabeli 1" pivot="0" count="0"/>
  </tableStyles>
  <colors>
    <mruColors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7"/>
  <sheetViews>
    <sheetView view="pageBreakPreview" topLeftCell="A67" zoomScale="90" zoomScaleNormal="100" zoomScaleSheetLayoutView="90" workbookViewId="0">
      <selection activeCell="F86" sqref="F86:F87"/>
    </sheetView>
  </sheetViews>
  <sheetFormatPr defaultColWidth="9.109375" defaultRowHeight="13.2"/>
  <cols>
    <col min="1" max="1" width="4.6640625" style="5" customWidth="1"/>
    <col min="2" max="2" width="57.88671875" style="13" customWidth="1"/>
    <col min="3" max="3" width="17.109375" style="4" customWidth="1"/>
    <col min="4" max="4" width="9.109375" style="4" customWidth="1"/>
    <col min="5" max="5" width="7.77734375" style="4" customWidth="1"/>
    <col min="6" max="6" width="7.33203125" style="4" customWidth="1"/>
    <col min="7" max="8" width="5.5546875" style="4" customWidth="1"/>
    <col min="9" max="9" width="7.44140625" style="11" customWidth="1"/>
    <col min="10" max="11" width="5.5546875" style="4" customWidth="1"/>
    <col min="12" max="12" width="7.44140625" style="11" customWidth="1"/>
    <col min="13" max="14" width="5.5546875" style="4" customWidth="1"/>
    <col min="15" max="15" width="7.44140625" style="12" customWidth="1"/>
    <col min="16" max="17" width="5.5546875" style="4" customWidth="1"/>
    <col min="18" max="18" width="7.44140625" style="12" customWidth="1"/>
    <col min="19" max="19" width="6.88671875" style="4" customWidth="1"/>
    <col min="20" max="20" width="6.33203125" style="4" customWidth="1"/>
    <col min="21" max="21" width="7.44140625" style="4" customWidth="1"/>
    <col min="22" max="22" width="7" style="4" customWidth="1"/>
    <col min="23" max="23" width="6.44140625" style="4" customWidth="1"/>
    <col min="24" max="24" width="7.44140625" style="4" customWidth="1"/>
    <col min="25" max="16384" width="9.109375" style="4"/>
  </cols>
  <sheetData>
    <row r="1" spans="1:24" ht="12" customHeight="1">
      <c r="A1" s="409" t="s">
        <v>109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1"/>
    </row>
    <row r="2" spans="1:24" ht="96" customHeight="1" thickBot="1">
      <c r="A2" s="412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4"/>
    </row>
    <row r="3" spans="1:24" s="5" customFormat="1" ht="99" customHeight="1" thickBot="1">
      <c r="A3" s="399" t="s">
        <v>0</v>
      </c>
      <c r="B3" s="399" t="s">
        <v>3</v>
      </c>
      <c r="C3" s="399" t="s">
        <v>12</v>
      </c>
      <c r="D3" s="399" t="s">
        <v>13</v>
      </c>
      <c r="E3" s="399" t="s">
        <v>1</v>
      </c>
      <c r="F3" s="399" t="s">
        <v>16</v>
      </c>
      <c r="G3" s="396" t="s">
        <v>4</v>
      </c>
      <c r="H3" s="397"/>
      <c r="I3" s="398"/>
      <c r="J3" s="396" t="s">
        <v>5</v>
      </c>
      <c r="K3" s="397"/>
      <c r="L3" s="398"/>
      <c r="M3" s="396" t="s">
        <v>6</v>
      </c>
      <c r="N3" s="397"/>
      <c r="O3" s="398"/>
      <c r="P3" s="396" t="s">
        <v>7</v>
      </c>
      <c r="Q3" s="397"/>
      <c r="R3" s="398"/>
      <c r="S3" s="396" t="s">
        <v>23</v>
      </c>
      <c r="T3" s="397"/>
      <c r="U3" s="398"/>
      <c r="V3" s="396" t="s">
        <v>24</v>
      </c>
      <c r="W3" s="397"/>
      <c r="X3" s="398"/>
    </row>
    <row r="4" spans="1:24" ht="33.75" customHeight="1" thickBot="1">
      <c r="A4" s="400"/>
      <c r="B4" s="400"/>
      <c r="C4" s="400"/>
      <c r="D4" s="400"/>
      <c r="E4" s="400"/>
      <c r="F4" s="400"/>
      <c r="G4" s="1" t="s">
        <v>9</v>
      </c>
      <c r="H4" s="1" t="s">
        <v>10</v>
      </c>
      <c r="I4" s="2" t="s">
        <v>1</v>
      </c>
      <c r="J4" s="1" t="s">
        <v>9</v>
      </c>
      <c r="K4" s="1" t="s">
        <v>10</v>
      </c>
      <c r="L4" s="2" t="s">
        <v>1</v>
      </c>
      <c r="M4" s="1" t="s">
        <v>9</v>
      </c>
      <c r="N4" s="1" t="s">
        <v>10</v>
      </c>
      <c r="O4" s="2" t="s">
        <v>1</v>
      </c>
      <c r="P4" s="1" t="s">
        <v>9</v>
      </c>
      <c r="Q4" s="1" t="s">
        <v>10</v>
      </c>
      <c r="R4" s="2" t="s">
        <v>1</v>
      </c>
      <c r="S4" s="1" t="s">
        <v>9</v>
      </c>
      <c r="T4" s="1" t="s">
        <v>10</v>
      </c>
      <c r="U4" s="2" t="s">
        <v>1</v>
      </c>
      <c r="V4" s="1" t="s">
        <v>9</v>
      </c>
      <c r="W4" s="1" t="s">
        <v>10</v>
      </c>
      <c r="X4" s="2" t="s">
        <v>1</v>
      </c>
    </row>
    <row r="5" spans="1:24" s="10" customFormat="1" ht="15" thickBot="1">
      <c r="A5" s="39"/>
      <c r="B5" s="40" t="s">
        <v>14</v>
      </c>
      <c r="C5" s="41">
        <f>SUM(C6:C11)</f>
        <v>270</v>
      </c>
      <c r="D5" s="42">
        <f>SUM(D6:D11)</f>
        <v>130</v>
      </c>
      <c r="E5" s="41">
        <f>SUM(E6:E11)</f>
        <v>15</v>
      </c>
      <c r="F5" s="43"/>
      <c r="G5" s="44">
        <f t="shared" ref="G5:X5" si="0">SUM(G6:G11)</f>
        <v>45</v>
      </c>
      <c r="H5" s="44">
        <f t="shared" si="0"/>
        <v>120</v>
      </c>
      <c r="I5" s="43">
        <f t="shared" si="0"/>
        <v>10</v>
      </c>
      <c r="J5" s="44">
        <f t="shared" si="0"/>
        <v>0</v>
      </c>
      <c r="K5" s="44">
        <f t="shared" si="0"/>
        <v>30</v>
      </c>
      <c r="L5" s="43">
        <f t="shared" si="0"/>
        <v>1</v>
      </c>
      <c r="M5" s="44">
        <f t="shared" si="0"/>
        <v>0</v>
      </c>
      <c r="N5" s="44">
        <f t="shared" si="0"/>
        <v>30</v>
      </c>
      <c r="O5" s="43">
        <f t="shared" si="0"/>
        <v>1</v>
      </c>
      <c r="P5" s="44">
        <f t="shared" si="0"/>
        <v>0</v>
      </c>
      <c r="Q5" s="44">
        <f t="shared" si="0"/>
        <v>45</v>
      </c>
      <c r="R5" s="45">
        <f t="shared" si="0"/>
        <v>3</v>
      </c>
      <c r="S5" s="44">
        <f t="shared" si="0"/>
        <v>0</v>
      </c>
      <c r="T5" s="44">
        <f t="shared" si="0"/>
        <v>0</v>
      </c>
      <c r="U5" s="43">
        <f t="shared" si="0"/>
        <v>0</v>
      </c>
      <c r="V5" s="44">
        <f t="shared" si="0"/>
        <v>0</v>
      </c>
      <c r="W5" s="44">
        <f t="shared" si="0"/>
        <v>0</v>
      </c>
      <c r="X5" s="45">
        <f t="shared" si="0"/>
        <v>0</v>
      </c>
    </row>
    <row r="6" spans="1:24" ht="14.4">
      <c r="A6" s="46">
        <v>1</v>
      </c>
      <c r="B6" s="47" t="s">
        <v>104</v>
      </c>
      <c r="C6" s="48">
        <v>45</v>
      </c>
      <c r="D6" s="49">
        <v>30</v>
      </c>
      <c r="E6" s="50">
        <v>3</v>
      </c>
      <c r="F6" s="51" t="s">
        <v>20</v>
      </c>
      <c r="G6" s="52">
        <v>30</v>
      </c>
      <c r="H6" s="53">
        <v>15</v>
      </c>
      <c r="I6" s="54">
        <v>3</v>
      </c>
      <c r="J6" s="355"/>
      <c r="K6" s="356"/>
      <c r="L6" s="357"/>
      <c r="M6" s="355"/>
      <c r="N6" s="356"/>
      <c r="O6" s="357"/>
      <c r="P6" s="356"/>
      <c r="Q6" s="356"/>
      <c r="R6" s="357"/>
      <c r="S6" s="401"/>
      <c r="T6" s="401"/>
      <c r="U6" s="402"/>
      <c r="V6" s="432"/>
      <c r="W6" s="401"/>
      <c r="X6" s="402"/>
    </row>
    <row r="7" spans="1:24" ht="14.4">
      <c r="A7" s="55">
        <v>2</v>
      </c>
      <c r="B7" s="47" t="s">
        <v>105</v>
      </c>
      <c r="C7" s="48">
        <v>30</v>
      </c>
      <c r="D7" s="49">
        <v>20</v>
      </c>
      <c r="E7" s="50">
        <v>2</v>
      </c>
      <c r="F7" s="51" t="s">
        <v>20</v>
      </c>
      <c r="G7" s="173">
        <v>15</v>
      </c>
      <c r="H7" s="81">
        <v>15</v>
      </c>
      <c r="I7" s="54">
        <v>2</v>
      </c>
      <c r="J7" s="358"/>
      <c r="K7" s="359"/>
      <c r="L7" s="360"/>
      <c r="M7" s="358"/>
      <c r="N7" s="359"/>
      <c r="O7" s="360"/>
      <c r="P7" s="359"/>
      <c r="Q7" s="359"/>
      <c r="R7" s="360"/>
      <c r="S7" s="403"/>
      <c r="T7" s="403"/>
      <c r="U7" s="404"/>
      <c r="V7" s="433"/>
      <c r="W7" s="403"/>
      <c r="X7" s="404"/>
    </row>
    <row r="8" spans="1:24" ht="14.4">
      <c r="A8" s="55">
        <v>3</v>
      </c>
      <c r="B8" s="47" t="s">
        <v>19</v>
      </c>
      <c r="C8" s="48">
        <v>30</v>
      </c>
      <c r="D8" s="49">
        <v>20</v>
      </c>
      <c r="E8" s="50">
        <v>2</v>
      </c>
      <c r="F8" s="51" t="s">
        <v>20</v>
      </c>
      <c r="G8" s="147"/>
      <c r="H8" s="62">
        <v>30</v>
      </c>
      <c r="I8" s="54">
        <v>2</v>
      </c>
      <c r="J8" s="358"/>
      <c r="K8" s="359"/>
      <c r="L8" s="360"/>
      <c r="M8" s="358"/>
      <c r="N8" s="359"/>
      <c r="O8" s="360"/>
      <c r="P8" s="359"/>
      <c r="Q8" s="359"/>
      <c r="R8" s="360"/>
      <c r="S8" s="403"/>
      <c r="T8" s="403"/>
      <c r="U8" s="404"/>
      <c r="V8" s="433"/>
      <c r="W8" s="403"/>
      <c r="X8" s="404"/>
    </row>
    <row r="9" spans="1:24" ht="14.4">
      <c r="A9" s="55">
        <v>4</v>
      </c>
      <c r="B9" s="57" t="s">
        <v>28</v>
      </c>
      <c r="C9" s="48">
        <v>30</v>
      </c>
      <c r="D9" s="49">
        <v>20</v>
      </c>
      <c r="E9" s="50">
        <v>2</v>
      </c>
      <c r="F9" s="51" t="s">
        <v>20</v>
      </c>
      <c r="G9" s="353"/>
      <c r="H9" s="56">
        <v>30</v>
      </c>
      <c r="I9" s="54">
        <v>2</v>
      </c>
      <c r="J9" s="358"/>
      <c r="K9" s="359"/>
      <c r="L9" s="360"/>
      <c r="M9" s="358"/>
      <c r="N9" s="359"/>
      <c r="O9" s="360"/>
      <c r="P9" s="359"/>
      <c r="Q9" s="359"/>
      <c r="R9" s="360"/>
      <c r="S9" s="403"/>
      <c r="T9" s="403"/>
      <c r="U9" s="404"/>
      <c r="V9" s="433"/>
      <c r="W9" s="403"/>
      <c r="X9" s="404"/>
    </row>
    <row r="10" spans="1:24" ht="14.4">
      <c r="A10" s="58">
        <v>5</v>
      </c>
      <c r="B10" s="59" t="s">
        <v>26</v>
      </c>
      <c r="C10" s="48">
        <v>120</v>
      </c>
      <c r="D10" s="60">
        <v>30</v>
      </c>
      <c r="E10" s="50">
        <v>5</v>
      </c>
      <c r="F10" s="61" t="s">
        <v>111</v>
      </c>
      <c r="G10" s="353"/>
      <c r="H10" s="56">
        <v>30</v>
      </c>
      <c r="I10" s="54">
        <v>1</v>
      </c>
      <c r="J10" s="146"/>
      <c r="K10" s="56">
        <v>30</v>
      </c>
      <c r="L10" s="139">
        <v>1</v>
      </c>
      <c r="M10" s="146"/>
      <c r="N10" s="56">
        <v>30</v>
      </c>
      <c r="O10" s="139">
        <v>1</v>
      </c>
      <c r="P10" s="180"/>
      <c r="Q10" s="56">
        <v>30</v>
      </c>
      <c r="R10" s="139">
        <v>2</v>
      </c>
      <c r="S10" s="403"/>
      <c r="T10" s="403"/>
      <c r="U10" s="404"/>
      <c r="V10" s="433"/>
      <c r="W10" s="403"/>
      <c r="X10" s="404"/>
    </row>
    <row r="11" spans="1:24" ht="15" thickBot="1">
      <c r="A11" s="63">
        <v>6</v>
      </c>
      <c r="B11" s="64" t="s">
        <v>21</v>
      </c>
      <c r="C11" s="65">
        <v>15</v>
      </c>
      <c r="D11" s="49">
        <v>10</v>
      </c>
      <c r="E11" s="66">
        <v>1</v>
      </c>
      <c r="F11" s="67" t="s">
        <v>20</v>
      </c>
      <c r="G11" s="354"/>
      <c r="H11" s="171"/>
      <c r="I11" s="172"/>
      <c r="J11" s="170"/>
      <c r="K11" s="171"/>
      <c r="L11" s="171"/>
      <c r="M11" s="69"/>
      <c r="N11" s="70"/>
      <c r="O11" s="179"/>
      <c r="P11" s="181"/>
      <c r="Q11" s="168">
        <v>15</v>
      </c>
      <c r="R11" s="169">
        <v>1</v>
      </c>
      <c r="S11" s="405"/>
      <c r="T11" s="405"/>
      <c r="U11" s="406"/>
      <c r="V11" s="434"/>
      <c r="W11" s="405"/>
      <c r="X11" s="406"/>
    </row>
    <row r="12" spans="1:24" ht="15" thickBot="1">
      <c r="A12" s="71" t="s">
        <v>17</v>
      </c>
      <c r="B12" s="40" t="s">
        <v>8</v>
      </c>
      <c r="C12" s="72">
        <f>SUM(C13:C32)</f>
        <v>975</v>
      </c>
      <c r="D12" s="73">
        <f>SUM(D13:D32)</f>
        <v>900</v>
      </c>
      <c r="E12" s="72">
        <f>SUM(E13:E32)</f>
        <v>75</v>
      </c>
      <c r="F12" s="74"/>
      <c r="G12" s="75">
        <f t="shared" ref="G12:X12" si="1">SUM(G13:G32)</f>
        <v>105</v>
      </c>
      <c r="H12" s="75">
        <f t="shared" si="1"/>
        <v>165</v>
      </c>
      <c r="I12" s="76">
        <f t="shared" si="1"/>
        <v>20</v>
      </c>
      <c r="J12" s="75">
        <f t="shared" si="1"/>
        <v>135</v>
      </c>
      <c r="K12" s="75">
        <f t="shared" si="1"/>
        <v>225</v>
      </c>
      <c r="L12" s="76">
        <f t="shared" si="1"/>
        <v>29</v>
      </c>
      <c r="M12" s="74">
        <f t="shared" si="1"/>
        <v>90</v>
      </c>
      <c r="N12" s="74">
        <f t="shared" si="1"/>
        <v>195</v>
      </c>
      <c r="O12" s="40">
        <f t="shared" si="1"/>
        <v>21</v>
      </c>
      <c r="P12" s="177">
        <f t="shared" si="1"/>
        <v>30</v>
      </c>
      <c r="Q12" s="177">
        <f t="shared" si="1"/>
        <v>30</v>
      </c>
      <c r="R12" s="178">
        <f t="shared" si="1"/>
        <v>5</v>
      </c>
      <c r="S12" s="74">
        <f t="shared" si="1"/>
        <v>0</v>
      </c>
      <c r="T12" s="74">
        <f t="shared" si="1"/>
        <v>0</v>
      </c>
      <c r="U12" s="40">
        <f t="shared" si="1"/>
        <v>0</v>
      </c>
      <c r="V12" s="74">
        <f t="shared" si="1"/>
        <v>0</v>
      </c>
      <c r="W12" s="74">
        <f t="shared" si="1"/>
        <v>0</v>
      </c>
      <c r="X12" s="77">
        <f t="shared" si="1"/>
        <v>0</v>
      </c>
    </row>
    <row r="13" spans="1:24" ht="14.4">
      <c r="A13" s="148">
        <v>7</v>
      </c>
      <c r="B13" s="143" t="s">
        <v>41</v>
      </c>
      <c r="C13" s="103">
        <v>60</v>
      </c>
      <c r="D13" s="133">
        <v>65</v>
      </c>
      <c r="E13" s="104">
        <v>5</v>
      </c>
      <c r="F13" s="159" t="s">
        <v>25</v>
      </c>
      <c r="G13" s="150">
        <v>30</v>
      </c>
      <c r="H13" s="135">
        <v>30</v>
      </c>
      <c r="I13" s="137">
        <v>5</v>
      </c>
      <c r="J13" s="328"/>
      <c r="K13" s="329"/>
      <c r="L13" s="330"/>
      <c r="M13" s="355"/>
      <c r="N13" s="356"/>
      <c r="O13" s="357"/>
      <c r="P13" s="355"/>
      <c r="Q13" s="356"/>
      <c r="R13" s="357"/>
      <c r="S13" s="355"/>
      <c r="T13" s="356"/>
      <c r="U13" s="357"/>
      <c r="V13" s="355"/>
      <c r="W13" s="356"/>
      <c r="X13" s="357"/>
    </row>
    <row r="14" spans="1:24" ht="14.4">
      <c r="A14" s="484">
        <v>8</v>
      </c>
      <c r="B14" s="143" t="s">
        <v>77</v>
      </c>
      <c r="C14" s="103">
        <v>60</v>
      </c>
      <c r="D14" s="133">
        <v>65</v>
      </c>
      <c r="E14" s="104">
        <v>5</v>
      </c>
      <c r="F14" s="160" t="s">
        <v>25</v>
      </c>
      <c r="G14" s="87">
        <v>30</v>
      </c>
      <c r="H14" s="81">
        <v>30</v>
      </c>
      <c r="I14" s="138">
        <v>5</v>
      </c>
      <c r="J14" s="331"/>
      <c r="K14" s="332"/>
      <c r="L14" s="333"/>
      <c r="M14" s="358"/>
      <c r="N14" s="359"/>
      <c r="O14" s="360"/>
      <c r="P14" s="358"/>
      <c r="Q14" s="359"/>
      <c r="R14" s="360"/>
      <c r="S14" s="358"/>
      <c r="T14" s="359"/>
      <c r="U14" s="360"/>
      <c r="V14" s="358"/>
      <c r="W14" s="359"/>
      <c r="X14" s="360"/>
    </row>
    <row r="15" spans="1:24" ht="14.4">
      <c r="A15" s="78">
        <v>9</v>
      </c>
      <c r="B15" s="143" t="s">
        <v>61</v>
      </c>
      <c r="C15" s="103">
        <v>45</v>
      </c>
      <c r="D15" s="133">
        <f>(E15*25)-C15</f>
        <v>30</v>
      </c>
      <c r="E15" s="104">
        <v>3</v>
      </c>
      <c r="F15" s="256" t="s">
        <v>20</v>
      </c>
      <c r="G15" s="87">
        <v>15</v>
      </c>
      <c r="H15" s="81">
        <v>30</v>
      </c>
      <c r="I15" s="138">
        <v>3</v>
      </c>
      <c r="J15" s="331"/>
      <c r="K15" s="332"/>
      <c r="L15" s="333"/>
      <c r="M15" s="358"/>
      <c r="N15" s="359"/>
      <c r="O15" s="360"/>
      <c r="P15" s="358"/>
      <c r="Q15" s="359"/>
      <c r="R15" s="360"/>
      <c r="S15" s="358"/>
      <c r="T15" s="359"/>
      <c r="U15" s="360"/>
      <c r="V15" s="358"/>
      <c r="W15" s="359"/>
      <c r="X15" s="360"/>
    </row>
    <row r="16" spans="1:24" ht="14.4">
      <c r="A16" s="78">
        <v>10</v>
      </c>
      <c r="B16" s="143" t="s">
        <v>42</v>
      </c>
      <c r="C16" s="103">
        <v>45</v>
      </c>
      <c r="D16" s="133">
        <f>(E16*25)-C16</f>
        <v>30</v>
      </c>
      <c r="E16" s="104">
        <v>3</v>
      </c>
      <c r="F16" s="256" t="s">
        <v>20</v>
      </c>
      <c r="G16" s="151">
        <v>15</v>
      </c>
      <c r="H16" s="88">
        <v>30</v>
      </c>
      <c r="I16" s="138">
        <v>3</v>
      </c>
      <c r="J16" s="331"/>
      <c r="K16" s="332"/>
      <c r="L16" s="333"/>
      <c r="M16" s="358"/>
      <c r="N16" s="359"/>
      <c r="O16" s="360"/>
      <c r="P16" s="358"/>
      <c r="Q16" s="359"/>
      <c r="R16" s="360"/>
      <c r="S16" s="358"/>
      <c r="T16" s="359"/>
      <c r="U16" s="360"/>
      <c r="V16" s="358"/>
      <c r="W16" s="359"/>
      <c r="X16" s="360"/>
    </row>
    <row r="17" spans="1:24" ht="14.4">
      <c r="A17" s="85">
        <v>11</v>
      </c>
      <c r="B17" s="143" t="s">
        <v>74</v>
      </c>
      <c r="C17" s="103">
        <v>45</v>
      </c>
      <c r="D17" s="133">
        <f>(E17*25)-C17</f>
        <v>30</v>
      </c>
      <c r="E17" s="104">
        <v>3</v>
      </c>
      <c r="F17" s="256" t="s">
        <v>20</v>
      </c>
      <c r="G17" s="151">
        <v>15</v>
      </c>
      <c r="H17" s="88">
        <v>30</v>
      </c>
      <c r="I17" s="138">
        <v>3</v>
      </c>
      <c r="J17" s="334"/>
      <c r="K17" s="335"/>
      <c r="L17" s="336"/>
      <c r="M17" s="358"/>
      <c r="N17" s="359"/>
      <c r="O17" s="360"/>
      <c r="P17" s="358"/>
      <c r="Q17" s="359"/>
      <c r="R17" s="360"/>
      <c r="S17" s="358"/>
      <c r="T17" s="359"/>
      <c r="U17" s="360"/>
      <c r="V17" s="358"/>
      <c r="W17" s="359"/>
      <c r="X17" s="360"/>
    </row>
    <row r="18" spans="1:24" ht="14.4">
      <c r="A18" s="78">
        <v>12</v>
      </c>
      <c r="B18" s="143" t="s">
        <v>69</v>
      </c>
      <c r="C18" s="48">
        <v>15</v>
      </c>
      <c r="D18" s="133">
        <v>10</v>
      </c>
      <c r="E18" s="50">
        <v>1</v>
      </c>
      <c r="F18" s="256" t="s">
        <v>20</v>
      </c>
      <c r="G18" s="162"/>
      <c r="H18" s="81">
        <v>15</v>
      </c>
      <c r="I18" s="138">
        <v>1</v>
      </c>
      <c r="J18" s="286"/>
      <c r="K18" s="286"/>
      <c r="L18" s="287"/>
      <c r="M18" s="358"/>
      <c r="N18" s="359"/>
      <c r="O18" s="360"/>
      <c r="P18" s="358"/>
      <c r="Q18" s="359"/>
      <c r="R18" s="360"/>
      <c r="S18" s="358"/>
      <c r="T18" s="359"/>
      <c r="U18" s="360"/>
      <c r="V18" s="358"/>
      <c r="W18" s="359"/>
      <c r="X18" s="360"/>
    </row>
    <row r="19" spans="1:24" ht="14.4">
      <c r="A19" s="85">
        <v>13</v>
      </c>
      <c r="B19" s="483" t="s">
        <v>73</v>
      </c>
      <c r="C19" s="103">
        <v>60</v>
      </c>
      <c r="D19" s="133">
        <v>65</v>
      </c>
      <c r="E19" s="104">
        <v>5</v>
      </c>
      <c r="F19" s="160" t="s">
        <v>25</v>
      </c>
      <c r="G19" s="262"/>
      <c r="H19" s="263"/>
      <c r="I19" s="264"/>
      <c r="J19" s="87">
        <v>30</v>
      </c>
      <c r="K19" s="81">
        <v>30</v>
      </c>
      <c r="L19" s="138">
        <v>5</v>
      </c>
      <c r="M19" s="358"/>
      <c r="N19" s="359"/>
      <c r="O19" s="360"/>
      <c r="P19" s="358"/>
      <c r="Q19" s="359"/>
      <c r="R19" s="360"/>
      <c r="S19" s="358"/>
      <c r="T19" s="359"/>
      <c r="U19" s="360"/>
      <c r="V19" s="358"/>
      <c r="W19" s="359"/>
      <c r="X19" s="360"/>
    </row>
    <row r="20" spans="1:24" ht="14.4">
      <c r="A20" s="89">
        <v>14</v>
      </c>
      <c r="B20" s="143" t="s">
        <v>43</v>
      </c>
      <c r="C20" s="103">
        <v>60</v>
      </c>
      <c r="D20" s="133">
        <v>65</v>
      </c>
      <c r="E20" s="104">
        <v>5</v>
      </c>
      <c r="F20" s="160" t="s">
        <v>25</v>
      </c>
      <c r="G20" s="331"/>
      <c r="H20" s="332"/>
      <c r="I20" s="333"/>
      <c r="J20" s="87">
        <v>30</v>
      </c>
      <c r="K20" s="81">
        <v>30</v>
      </c>
      <c r="L20" s="138">
        <v>5</v>
      </c>
      <c r="M20" s="358"/>
      <c r="N20" s="359"/>
      <c r="O20" s="360"/>
      <c r="P20" s="358"/>
      <c r="Q20" s="359"/>
      <c r="R20" s="360"/>
      <c r="S20" s="358"/>
      <c r="T20" s="359"/>
      <c r="U20" s="360"/>
      <c r="V20" s="358"/>
      <c r="W20" s="359"/>
      <c r="X20" s="360"/>
    </row>
    <row r="21" spans="1:24" ht="14.4">
      <c r="A21" s="85">
        <v>15</v>
      </c>
      <c r="B21" s="143" t="s">
        <v>76</v>
      </c>
      <c r="C21" s="103">
        <v>45</v>
      </c>
      <c r="D21" s="133">
        <f>(E21*25)-C21</f>
        <v>55</v>
      </c>
      <c r="E21" s="104">
        <v>4</v>
      </c>
      <c r="F21" s="160" t="s">
        <v>25</v>
      </c>
      <c r="G21" s="331"/>
      <c r="H21" s="332"/>
      <c r="I21" s="333"/>
      <c r="J21" s="80">
        <v>15</v>
      </c>
      <c r="K21" s="81">
        <v>30</v>
      </c>
      <c r="L21" s="138">
        <v>4</v>
      </c>
      <c r="M21" s="358"/>
      <c r="N21" s="359"/>
      <c r="O21" s="360"/>
      <c r="P21" s="358"/>
      <c r="Q21" s="359"/>
      <c r="R21" s="360"/>
      <c r="S21" s="358"/>
      <c r="T21" s="359"/>
      <c r="U21" s="360"/>
      <c r="V21" s="358"/>
      <c r="W21" s="359"/>
      <c r="X21" s="360"/>
    </row>
    <row r="22" spans="1:24" ht="14.4">
      <c r="A22" s="85">
        <v>16</v>
      </c>
      <c r="B22" s="143" t="s">
        <v>46</v>
      </c>
      <c r="C22" s="103">
        <v>60</v>
      </c>
      <c r="D22" s="133">
        <v>65</v>
      </c>
      <c r="E22" s="104">
        <v>5</v>
      </c>
      <c r="F22" s="160" t="s">
        <v>25</v>
      </c>
      <c r="G22" s="331"/>
      <c r="H22" s="332"/>
      <c r="I22" s="333"/>
      <c r="J22" s="87">
        <v>30</v>
      </c>
      <c r="K22" s="81">
        <v>30</v>
      </c>
      <c r="L22" s="138">
        <v>5</v>
      </c>
      <c r="M22" s="358"/>
      <c r="N22" s="359"/>
      <c r="O22" s="360"/>
      <c r="P22" s="358"/>
      <c r="Q22" s="359"/>
      <c r="R22" s="360"/>
      <c r="S22" s="358"/>
      <c r="T22" s="359"/>
      <c r="U22" s="360"/>
      <c r="V22" s="358"/>
      <c r="W22" s="359"/>
      <c r="X22" s="360"/>
    </row>
    <row r="23" spans="1:24" ht="14.4">
      <c r="A23" s="85">
        <v>17</v>
      </c>
      <c r="B23" s="143" t="s">
        <v>44</v>
      </c>
      <c r="C23" s="103">
        <v>45</v>
      </c>
      <c r="D23" s="133">
        <f>(E23*25)-C23</f>
        <v>55</v>
      </c>
      <c r="E23" s="104">
        <v>4</v>
      </c>
      <c r="F23" s="160" t="s">
        <v>25</v>
      </c>
      <c r="G23" s="331"/>
      <c r="H23" s="332"/>
      <c r="I23" s="333"/>
      <c r="J23" s="87">
        <v>15</v>
      </c>
      <c r="K23" s="81">
        <v>30</v>
      </c>
      <c r="L23" s="138">
        <v>4</v>
      </c>
      <c r="M23" s="358"/>
      <c r="N23" s="359"/>
      <c r="O23" s="360"/>
      <c r="P23" s="358"/>
      <c r="Q23" s="359"/>
      <c r="R23" s="360"/>
      <c r="S23" s="358"/>
      <c r="T23" s="359"/>
      <c r="U23" s="360"/>
      <c r="V23" s="358"/>
      <c r="W23" s="359"/>
      <c r="X23" s="360"/>
    </row>
    <row r="24" spans="1:24" ht="14.4">
      <c r="A24" s="85">
        <v>18</v>
      </c>
      <c r="B24" s="143" t="s">
        <v>45</v>
      </c>
      <c r="C24" s="103">
        <v>45</v>
      </c>
      <c r="D24" s="133">
        <f>(E24*25)-C24</f>
        <v>30</v>
      </c>
      <c r="E24" s="104">
        <v>3</v>
      </c>
      <c r="F24" s="256" t="s">
        <v>20</v>
      </c>
      <c r="G24" s="331"/>
      <c r="H24" s="332"/>
      <c r="I24" s="333"/>
      <c r="J24" s="80">
        <v>15</v>
      </c>
      <c r="K24" s="81">
        <v>30</v>
      </c>
      <c r="L24" s="138">
        <v>3</v>
      </c>
      <c r="M24" s="358"/>
      <c r="N24" s="359"/>
      <c r="O24" s="360"/>
      <c r="P24" s="358"/>
      <c r="Q24" s="359"/>
      <c r="R24" s="360"/>
      <c r="S24" s="358"/>
      <c r="T24" s="359"/>
      <c r="U24" s="360"/>
      <c r="V24" s="358"/>
      <c r="W24" s="359"/>
      <c r="X24" s="360"/>
    </row>
    <row r="25" spans="1:24" ht="14.4">
      <c r="A25" s="85">
        <v>19</v>
      </c>
      <c r="B25" s="143" t="s">
        <v>107</v>
      </c>
      <c r="C25" s="103">
        <v>45</v>
      </c>
      <c r="D25" s="133">
        <f>(E25*25)-C25</f>
        <v>30</v>
      </c>
      <c r="E25" s="104">
        <v>3</v>
      </c>
      <c r="F25" s="256" t="s">
        <v>20</v>
      </c>
      <c r="G25" s="331"/>
      <c r="H25" s="332"/>
      <c r="I25" s="333"/>
      <c r="J25" s="147"/>
      <c r="K25" s="81">
        <v>45</v>
      </c>
      <c r="L25" s="138">
        <v>3</v>
      </c>
      <c r="M25" s="358"/>
      <c r="N25" s="359"/>
      <c r="O25" s="360"/>
      <c r="P25" s="358"/>
      <c r="Q25" s="359"/>
      <c r="R25" s="360"/>
      <c r="S25" s="358"/>
      <c r="T25" s="359"/>
      <c r="U25" s="360"/>
      <c r="V25" s="358"/>
      <c r="W25" s="359"/>
      <c r="X25" s="360"/>
    </row>
    <row r="26" spans="1:24" ht="14.4">
      <c r="A26" s="85">
        <v>20</v>
      </c>
      <c r="B26" s="143" t="s">
        <v>75</v>
      </c>
      <c r="C26" s="103">
        <v>60</v>
      </c>
      <c r="D26" s="133">
        <v>65</v>
      </c>
      <c r="E26" s="104">
        <v>5</v>
      </c>
      <c r="F26" s="160" t="s">
        <v>25</v>
      </c>
      <c r="G26" s="331"/>
      <c r="H26" s="332"/>
      <c r="I26" s="333"/>
      <c r="J26" s="358"/>
      <c r="K26" s="359"/>
      <c r="L26" s="360"/>
      <c r="M26" s="87">
        <v>30</v>
      </c>
      <c r="N26" s="81">
        <v>30</v>
      </c>
      <c r="O26" s="138">
        <v>5</v>
      </c>
      <c r="P26" s="358"/>
      <c r="Q26" s="359"/>
      <c r="R26" s="360"/>
      <c r="S26" s="358"/>
      <c r="T26" s="359"/>
      <c r="U26" s="360"/>
      <c r="V26" s="358"/>
      <c r="W26" s="359"/>
      <c r="X26" s="360"/>
    </row>
    <row r="27" spans="1:24" ht="14.4">
      <c r="A27" s="90">
        <v>21</v>
      </c>
      <c r="B27" s="483" t="s">
        <v>60</v>
      </c>
      <c r="C27" s="103">
        <v>45</v>
      </c>
      <c r="D27" s="133">
        <f>(E27*25)-C27</f>
        <v>55</v>
      </c>
      <c r="E27" s="104">
        <v>4</v>
      </c>
      <c r="F27" s="160" t="s">
        <v>25</v>
      </c>
      <c r="G27" s="331"/>
      <c r="H27" s="332"/>
      <c r="I27" s="333"/>
      <c r="J27" s="358"/>
      <c r="K27" s="359"/>
      <c r="L27" s="360"/>
      <c r="M27" s="80">
        <v>15</v>
      </c>
      <c r="N27" s="81">
        <v>30</v>
      </c>
      <c r="O27" s="138">
        <v>4</v>
      </c>
      <c r="P27" s="358"/>
      <c r="Q27" s="359"/>
      <c r="R27" s="360"/>
      <c r="S27" s="358"/>
      <c r="T27" s="359"/>
      <c r="U27" s="360"/>
      <c r="V27" s="358"/>
      <c r="W27" s="359"/>
      <c r="X27" s="360"/>
    </row>
    <row r="28" spans="1:24" ht="14.4">
      <c r="A28" s="90">
        <v>22</v>
      </c>
      <c r="B28" s="143" t="s">
        <v>49</v>
      </c>
      <c r="C28" s="103">
        <v>45</v>
      </c>
      <c r="D28" s="133">
        <f>(E28*25)-C28</f>
        <v>30</v>
      </c>
      <c r="E28" s="134">
        <v>3</v>
      </c>
      <c r="F28" s="256" t="s">
        <v>20</v>
      </c>
      <c r="G28" s="331"/>
      <c r="H28" s="332"/>
      <c r="I28" s="333"/>
      <c r="J28" s="358"/>
      <c r="K28" s="359"/>
      <c r="L28" s="360"/>
      <c r="M28" s="80">
        <v>15</v>
      </c>
      <c r="N28" s="81">
        <v>30</v>
      </c>
      <c r="O28" s="138">
        <v>3</v>
      </c>
      <c r="P28" s="358"/>
      <c r="Q28" s="359"/>
      <c r="R28" s="360"/>
      <c r="S28" s="358"/>
      <c r="T28" s="359"/>
      <c r="U28" s="360"/>
      <c r="V28" s="358"/>
      <c r="W28" s="359"/>
      <c r="X28" s="360"/>
    </row>
    <row r="29" spans="1:24" ht="14.4">
      <c r="A29" s="90">
        <v>23</v>
      </c>
      <c r="B29" s="483" t="s">
        <v>54</v>
      </c>
      <c r="C29" s="103">
        <v>45</v>
      </c>
      <c r="D29" s="133">
        <f>(E29*25)-C29</f>
        <v>30</v>
      </c>
      <c r="E29" s="134">
        <v>3</v>
      </c>
      <c r="F29" s="256" t="s">
        <v>20</v>
      </c>
      <c r="G29" s="331"/>
      <c r="H29" s="332"/>
      <c r="I29" s="333"/>
      <c r="J29" s="358"/>
      <c r="K29" s="359"/>
      <c r="L29" s="360"/>
      <c r="M29" s="80">
        <v>15</v>
      </c>
      <c r="N29" s="81">
        <v>30</v>
      </c>
      <c r="O29" s="138">
        <v>3</v>
      </c>
      <c r="P29" s="358"/>
      <c r="Q29" s="359"/>
      <c r="R29" s="360"/>
      <c r="S29" s="358"/>
      <c r="T29" s="359"/>
      <c r="U29" s="360"/>
      <c r="V29" s="358"/>
      <c r="W29" s="359"/>
      <c r="X29" s="360"/>
    </row>
    <row r="30" spans="1:24" ht="14.4">
      <c r="A30" s="90">
        <v>24</v>
      </c>
      <c r="B30" s="143" t="s">
        <v>78</v>
      </c>
      <c r="C30" s="103">
        <v>45</v>
      </c>
      <c r="D30" s="133">
        <f>(E30*25)-C30</f>
        <v>30</v>
      </c>
      <c r="E30" s="134">
        <v>3</v>
      </c>
      <c r="F30" s="256" t="s">
        <v>20</v>
      </c>
      <c r="G30" s="331"/>
      <c r="H30" s="332"/>
      <c r="I30" s="333"/>
      <c r="J30" s="358"/>
      <c r="K30" s="359"/>
      <c r="L30" s="360"/>
      <c r="M30" s="80">
        <v>15</v>
      </c>
      <c r="N30" s="81">
        <v>30</v>
      </c>
      <c r="O30" s="138">
        <v>3</v>
      </c>
      <c r="P30" s="358"/>
      <c r="Q30" s="359"/>
      <c r="R30" s="360"/>
      <c r="S30" s="358"/>
      <c r="T30" s="359"/>
      <c r="U30" s="360"/>
      <c r="V30" s="358"/>
      <c r="W30" s="359"/>
      <c r="X30" s="360"/>
    </row>
    <row r="31" spans="1:24" ht="14.4">
      <c r="A31" s="90">
        <v>25</v>
      </c>
      <c r="B31" s="143" t="s">
        <v>71</v>
      </c>
      <c r="C31" s="48">
        <v>45</v>
      </c>
      <c r="D31" s="133">
        <f>(E31*25)-C31</f>
        <v>30</v>
      </c>
      <c r="E31" s="50">
        <v>3</v>
      </c>
      <c r="F31" s="256" t="s">
        <v>20</v>
      </c>
      <c r="G31" s="331"/>
      <c r="H31" s="332"/>
      <c r="I31" s="333"/>
      <c r="J31" s="358"/>
      <c r="K31" s="359"/>
      <c r="L31" s="360"/>
      <c r="M31" s="82"/>
      <c r="N31" s="81">
        <v>45</v>
      </c>
      <c r="O31" s="138">
        <v>3</v>
      </c>
      <c r="P31" s="417"/>
      <c r="Q31" s="418"/>
      <c r="R31" s="419"/>
      <c r="S31" s="358"/>
      <c r="T31" s="359"/>
      <c r="U31" s="360"/>
      <c r="V31" s="358"/>
      <c r="W31" s="359"/>
      <c r="X31" s="360"/>
    </row>
    <row r="32" spans="1:24" ht="15" thickBot="1">
      <c r="A32" s="149">
        <v>26</v>
      </c>
      <c r="B32" s="143" t="s">
        <v>70</v>
      </c>
      <c r="C32" s="103">
        <v>60</v>
      </c>
      <c r="D32" s="133">
        <v>65</v>
      </c>
      <c r="E32" s="104">
        <v>5</v>
      </c>
      <c r="F32" s="160" t="s">
        <v>25</v>
      </c>
      <c r="G32" s="393"/>
      <c r="H32" s="394"/>
      <c r="I32" s="395"/>
      <c r="J32" s="361"/>
      <c r="K32" s="362"/>
      <c r="L32" s="363"/>
      <c r="M32" s="442"/>
      <c r="N32" s="443"/>
      <c r="O32" s="444"/>
      <c r="P32" s="80">
        <v>30</v>
      </c>
      <c r="Q32" s="81">
        <v>30</v>
      </c>
      <c r="R32" s="138">
        <v>5</v>
      </c>
      <c r="S32" s="361"/>
      <c r="T32" s="362"/>
      <c r="U32" s="363"/>
      <c r="V32" s="361"/>
      <c r="W32" s="362"/>
      <c r="X32" s="363"/>
    </row>
    <row r="33" spans="1:25" s="37" customFormat="1" ht="29.4" thickBot="1">
      <c r="A33" s="3" t="s">
        <v>27</v>
      </c>
      <c r="B33" s="40" t="s">
        <v>68</v>
      </c>
      <c r="C33" s="91">
        <f>SUM(C34:C55)</f>
        <v>1095</v>
      </c>
      <c r="D33" s="92">
        <f>SUM(D34:D55)</f>
        <v>1030</v>
      </c>
      <c r="E33" s="91">
        <f>SUM(E34:E55)</f>
        <v>85</v>
      </c>
      <c r="F33" s="93"/>
      <c r="G33" s="94">
        <f t="shared" ref="G33:X33" si="2">SUM(G34:G55)</f>
        <v>0</v>
      </c>
      <c r="H33" s="95">
        <f t="shared" si="2"/>
        <v>0</v>
      </c>
      <c r="I33" s="164">
        <f t="shared" si="2"/>
        <v>0</v>
      </c>
      <c r="J33" s="96">
        <f t="shared" si="2"/>
        <v>0</v>
      </c>
      <c r="K33" s="97">
        <f t="shared" si="2"/>
        <v>0</v>
      </c>
      <c r="L33" s="98">
        <f t="shared" si="2"/>
        <v>0</v>
      </c>
      <c r="M33" s="99">
        <f t="shared" si="2"/>
        <v>45</v>
      </c>
      <c r="N33" s="100">
        <f t="shared" si="2"/>
        <v>60</v>
      </c>
      <c r="O33" s="101">
        <f t="shared" si="2"/>
        <v>8</v>
      </c>
      <c r="P33" s="102">
        <f t="shared" si="2"/>
        <v>105</v>
      </c>
      <c r="Q33" s="97">
        <f t="shared" si="2"/>
        <v>180</v>
      </c>
      <c r="R33" s="98">
        <f t="shared" si="2"/>
        <v>22</v>
      </c>
      <c r="S33" s="96">
        <f t="shared" si="2"/>
        <v>120</v>
      </c>
      <c r="T33" s="97">
        <f t="shared" si="2"/>
        <v>270</v>
      </c>
      <c r="U33" s="98">
        <f t="shared" si="2"/>
        <v>30</v>
      </c>
      <c r="V33" s="96">
        <f t="shared" si="2"/>
        <v>105</v>
      </c>
      <c r="W33" s="97">
        <f t="shared" si="2"/>
        <v>210</v>
      </c>
      <c r="X33" s="98">
        <f t="shared" si="2"/>
        <v>25</v>
      </c>
    </row>
    <row r="34" spans="1:25" ht="14.4">
      <c r="A34" s="145">
        <v>27</v>
      </c>
      <c r="B34" s="143" t="s">
        <v>48</v>
      </c>
      <c r="C34" s="103">
        <v>60</v>
      </c>
      <c r="D34" s="133">
        <f t="shared" ref="D34:D53" si="3">(E34*25)-C34</f>
        <v>65</v>
      </c>
      <c r="E34" s="104">
        <v>5</v>
      </c>
      <c r="F34" s="315" t="s">
        <v>25</v>
      </c>
      <c r="G34" s="375"/>
      <c r="H34" s="376"/>
      <c r="I34" s="377"/>
      <c r="J34" s="375"/>
      <c r="K34" s="376"/>
      <c r="L34" s="377"/>
      <c r="M34" s="80">
        <v>30</v>
      </c>
      <c r="N34" s="81">
        <v>30</v>
      </c>
      <c r="O34" s="138">
        <v>5</v>
      </c>
      <c r="P34" s="328"/>
      <c r="Q34" s="329"/>
      <c r="R34" s="330"/>
      <c r="S34" s="328"/>
      <c r="T34" s="329"/>
      <c r="U34" s="330"/>
      <c r="V34" s="328"/>
      <c r="W34" s="329"/>
      <c r="X34" s="330"/>
      <c r="Y34" s="38"/>
    </row>
    <row r="35" spans="1:25" ht="14.4">
      <c r="A35" s="484">
        <v>28</v>
      </c>
      <c r="B35" s="143" t="s">
        <v>51</v>
      </c>
      <c r="C35" s="103">
        <v>45</v>
      </c>
      <c r="D35" s="133">
        <f t="shared" si="3"/>
        <v>30</v>
      </c>
      <c r="E35" s="104">
        <v>3</v>
      </c>
      <c r="F35" s="257" t="s">
        <v>20</v>
      </c>
      <c r="G35" s="378"/>
      <c r="H35" s="379"/>
      <c r="I35" s="380"/>
      <c r="J35" s="378"/>
      <c r="K35" s="379"/>
      <c r="L35" s="380"/>
      <c r="M35" s="80">
        <v>15</v>
      </c>
      <c r="N35" s="81">
        <v>30</v>
      </c>
      <c r="O35" s="138">
        <v>3</v>
      </c>
      <c r="P35" s="334"/>
      <c r="Q35" s="335"/>
      <c r="R35" s="336"/>
      <c r="S35" s="331"/>
      <c r="T35" s="332"/>
      <c r="U35" s="333"/>
      <c r="V35" s="331"/>
      <c r="W35" s="332"/>
      <c r="X35" s="333"/>
      <c r="Y35" s="38"/>
    </row>
    <row r="36" spans="1:25" ht="14.4">
      <c r="A36" s="90">
        <v>29</v>
      </c>
      <c r="B36" s="143" t="s">
        <v>50</v>
      </c>
      <c r="C36" s="103">
        <v>60</v>
      </c>
      <c r="D36" s="133">
        <f>(E36*25)-C36</f>
        <v>65</v>
      </c>
      <c r="E36" s="104">
        <v>5</v>
      </c>
      <c r="F36" s="315" t="s">
        <v>25</v>
      </c>
      <c r="G36" s="378"/>
      <c r="H36" s="379"/>
      <c r="I36" s="380"/>
      <c r="J36" s="378"/>
      <c r="K36" s="379"/>
      <c r="L36" s="380"/>
      <c r="M36" s="337"/>
      <c r="N36" s="338"/>
      <c r="O36" s="339"/>
      <c r="P36" s="80">
        <v>30</v>
      </c>
      <c r="Q36" s="81">
        <v>30</v>
      </c>
      <c r="R36" s="138">
        <v>5</v>
      </c>
      <c r="S36" s="331"/>
      <c r="T36" s="332"/>
      <c r="U36" s="333"/>
      <c r="V36" s="331"/>
      <c r="W36" s="332"/>
      <c r="X36" s="333"/>
      <c r="Y36" s="38"/>
    </row>
    <row r="37" spans="1:25" ht="14.4">
      <c r="A37" s="105">
        <v>30</v>
      </c>
      <c r="B37" s="143" t="s">
        <v>53</v>
      </c>
      <c r="C37" s="103">
        <v>45</v>
      </c>
      <c r="D37" s="133">
        <f>(E37*25)-C37</f>
        <v>55</v>
      </c>
      <c r="E37" s="104">
        <v>4</v>
      </c>
      <c r="F37" s="315" t="s">
        <v>25</v>
      </c>
      <c r="G37" s="378"/>
      <c r="H37" s="379"/>
      <c r="I37" s="380"/>
      <c r="J37" s="378"/>
      <c r="K37" s="379"/>
      <c r="L37" s="380"/>
      <c r="M37" s="340"/>
      <c r="N37" s="341"/>
      <c r="O37" s="342"/>
      <c r="P37" s="80">
        <v>15</v>
      </c>
      <c r="Q37" s="81">
        <v>30</v>
      </c>
      <c r="R37" s="138">
        <v>4</v>
      </c>
      <c r="S37" s="331"/>
      <c r="T37" s="332"/>
      <c r="U37" s="333"/>
      <c r="V37" s="331"/>
      <c r="W37" s="332"/>
      <c r="X37" s="333"/>
      <c r="Y37" s="38"/>
    </row>
    <row r="38" spans="1:25" ht="14.4">
      <c r="A38" s="105">
        <v>31</v>
      </c>
      <c r="B38" s="143" t="s">
        <v>82</v>
      </c>
      <c r="C38" s="103">
        <v>45</v>
      </c>
      <c r="D38" s="133">
        <f>(E38*25)-C38</f>
        <v>55</v>
      </c>
      <c r="E38" s="104">
        <v>4</v>
      </c>
      <c r="F38" s="316" t="s">
        <v>25</v>
      </c>
      <c r="G38" s="378"/>
      <c r="H38" s="379"/>
      <c r="I38" s="380"/>
      <c r="J38" s="378"/>
      <c r="K38" s="379"/>
      <c r="L38" s="380"/>
      <c r="M38" s="340"/>
      <c r="N38" s="341"/>
      <c r="O38" s="342"/>
      <c r="P38" s="80">
        <v>15</v>
      </c>
      <c r="Q38" s="81">
        <v>30</v>
      </c>
      <c r="R38" s="138">
        <v>4</v>
      </c>
      <c r="S38" s="331"/>
      <c r="T38" s="332"/>
      <c r="U38" s="333"/>
      <c r="V38" s="331"/>
      <c r="W38" s="332"/>
      <c r="X38" s="333"/>
      <c r="Y38" s="38"/>
    </row>
    <row r="39" spans="1:25" ht="14.4">
      <c r="A39" s="90">
        <v>32</v>
      </c>
      <c r="B39" s="143" t="s">
        <v>87</v>
      </c>
      <c r="C39" s="103">
        <v>45</v>
      </c>
      <c r="D39" s="133">
        <f t="shared" si="3"/>
        <v>30</v>
      </c>
      <c r="E39" s="104">
        <v>3</v>
      </c>
      <c r="F39" s="257" t="s">
        <v>20</v>
      </c>
      <c r="G39" s="378"/>
      <c r="H39" s="379"/>
      <c r="I39" s="380"/>
      <c r="J39" s="378"/>
      <c r="K39" s="379"/>
      <c r="L39" s="380"/>
      <c r="M39" s="340"/>
      <c r="N39" s="341"/>
      <c r="O39" s="342"/>
      <c r="P39" s="80">
        <v>15</v>
      </c>
      <c r="Q39" s="81">
        <v>30</v>
      </c>
      <c r="R39" s="138">
        <v>3</v>
      </c>
      <c r="S39" s="331"/>
      <c r="T39" s="332"/>
      <c r="U39" s="333"/>
      <c r="V39" s="331"/>
      <c r="W39" s="332"/>
      <c r="X39" s="333"/>
      <c r="Y39" s="38"/>
    </row>
    <row r="40" spans="1:25" ht="14.4">
      <c r="A40" s="90">
        <v>33</v>
      </c>
      <c r="B40" s="143" t="s">
        <v>57</v>
      </c>
      <c r="C40" s="103">
        <v>45</v>
      </c>
      <c r="D40" s="133">
        <f t="shared" si="3"/>
        <v>30</v>
      </c>
      <c r="E40" s="104">
        <v>3</v>
      </c>
      <c r="F40" s="257" t="s">
        <v>20</v>
      </c>
      <c r="G40" s="378"/>
      <c r="H40" s="379"/>
      <c r="I40" s="380"/>
      <c r="J40" s="378"/>
      <c r="K40" s="379"/>
      <c r="L40" s="380"/>
      <c r="M40" s="340"/>
      <c r="N40" s="341"/>
      <c r="O40" s="342"/>
      <c r="P40" s="80">
        <v>15</v>
      </c>
      <c r="Q40" s="81">
        <v>30</v>
      </c>
      <c r="R40" s="138">
        <v>3</v>
      </c>
      <c r="S40" s="331"/>
      <c r="T40" s="332"/>
      <c r="U40" s="333"/>
      <c r="V40" s="331"/>
      <c r="W40" s="332"/>
      <c r="X40" s="333"/>
      <c r="Y40" s="38"/>
    </row>
    <row r="41" spans="1:25" ht="14.4">
      <c r="A41" s="90">
        <v>34</v>
      </c>
      <c r="B41" s="143" t="s">
        <v>79</v>
      </c>
      <c r="C41" s="103">
        <v>45</v>
      </c>
      <c r="D41" s="133">
        <f t="shared" si="3"/>
        <v>30</v>
      </c>
      <c r="E41" s="134">
        <v>3</v>
      </c>
      <c r="F41" s="257" t="s">
        <v>20</v>
      </c>
      <c r="G41" s="378"/>
      <c r="H41" s="379"/>
      <c r="I41" s="380"/>
      <c r="J41" s="378"/>
      <c r="K41" s="379"/>
      <c r="L41" s="380"/>
      <c r="M41" s="340"/>
      <c r="N41" s="341"/>
      <c r="O41" s="342"/>
      <c r="P41" s="80">
        <v>15</v>
      </c>
      <c r="Q41" s="81">
        <v>30</v>
      </c>
      <c r="R41" s="138">
        <v>3</v>
      </c>
      <c r="S41" s="334"/>
      <c r="T41" s="335"/>
      <c r="U41" s="336"/>
      <c r="V41" s="331"/>
      <c r="W41" s="332"/>
      <c r="X41" s="333"/>
      <c r="Y41" s="38"/>
    </row>
    <row r="42" spans="1:25" ht="14.4">
      <c r="A42" s="90">
        <v>35</v>
      </c>
      <c r="B42" s="140" t="s">
        <v>56</v>
      </c>
      <c r="C42" s="103">
        <v>60</v>
      </c>
      <c r="D42" s="133">
        <f t="shared" si="3"/>
        <v>65</v>
      </c>
      <c r="E42" s="104">
        <v>5</v>
      </c>
      <c r="F42" s="315" t="s">
        <v>25</v>
      </c>
      <c r="G42" s="378"/>
      <c r="H42" s="379"/>
      <c r="I42" s="380"/>
      <c r="J42" s="378"/>
      <c r="K42" s="379"/>
      <c r="L42" s="380"/>
      <c r="M42" s="340"/>
      <c r="N42" s="341"/>
      <c r="O42" s="342"/>
      <c r="P42" s="384"/>
      <c r="Q42" s="385"/>
      <c r="R42" s="386"/>
      <c r="S42" s="80">
        <v>30</v>
      </c>
      <c r="T42" s="81">
        <v>30</v>
      </c>
      <c r="U42" s="138">
        <v>5</v>
      </c>
      <c r="V42" s="331"/>
      <c r="W42" s="332"/>
      <c r="X42" s="333"/>
      <c r="Y42" s="38"/>
    </row>
    <row r="43" spans="1:25" ht="14.4">
      <c r="A43" s="90">
        <v>36</v>
      </c>
      <c r="B43" s="143" t="s">
        <v>55</v>
      </c>
      <c r="C43" s="103">
        <v>60</v>
      </c>
      <c r="D43" s="133">
        <f t="shared" si="3"/>
        <v>65</v>
      </c>
      <c r="E43" s="104">
        <v>5</v>
      </c>
      <c r="F43" s="315" t="s">
        <v>25</v>
      </c>
      <c r="G43" s="378"/>
      <c r="H43" s="379"/>
      <c r="I43" s="380"/>
      <c r="J43" s="378"/>
      <c r="K43" s="379"/>
      <c r="L43" s="380"/>
      <c r="M43" s="340"/>
      <c r="N43" s="341"/>
      <c r="O43" s="342"/>
      <c r="P43" s="387"/>
      <c r="Q43" s="388"/>
      <c r="R43" s="389"/>
      <c r="S43" s="80">
        <v>30</v>
      </c>
      <c r="T43" s="81">
        <v>30</v>
      </c>
      <c r="U43" s="138">
        <v>5</v>
      </c>
      <c r="V43" s="331"/>
      <c r="W43" s="332"/>
      <c r="X43" s="333"/>
      <c r="Y43" s="38"/>
    </row>
    <row r="44" spans="1:25" ht="14.4">
      <c r="A44" s="90">
        <v>37</v>
      </c>
      <c r="B44" s="143" t="s">
        <v>83</v>
      </c>
      <c r="C44" s="103">
        <v>30</v>
      </c>
      <c r="D44" s="133">
        <v>45</v>
      </c>
      <c r="E44" s="104">
        <v>3</v>
      </c>
      <c r="F44" s="316" t="s">
        <v>25</v>
      </c>
      <c r="G44" s="378"/>
      <c r="H44" s="379"/>
      <c r="I44" s="380"/>
      <c r="J44" s="378"/>
      <c r="K44" s="379"/>
      <c r="L44" s="380"/>
      <c r="M44" s="340"/>
      <c r="N44" s="341"/>
      <c r="O44" s="342"/>
      <c r="P44" s="387"/>
      <c r="Q44" s="388"/>
      <c r="R44" s="389"/>
      <c r="S44" s="80">
        <v>15</v>
      </c>
      <c r="T44" s="81">
        <v>15</v>
      </c>
      <c r="U44" s="138">
        <v>3</v>
      </c>
      <c r="V44" s="331"/>
      <c r="W44" s="332"/>
      <c r="X44" s="333"/>
      <c r="Y44" s="38"/>
    </row>
    <row r="45" spans="1:25" ht="14.4">
      <c r="A45" s="90">
        <v>38</v>
      </c>
      <c r="B45" s="143" t="s">
        <v>84</v>
      </c>
      <c r="C45" s="103">
        <v>45</v>
      </c>
      <c r="D45" s="133">
        <f t="shared" si="3"/>
        <v>30</v>
      </c>
      <c r="E45" s="104">
        <v>3</v>
      </c>
      <c r="F45" s="258" t="s">
        <v>20</v>
      </c>
      <c r="G45" s="378"/>
      <c r="H45" s="379"/>
      <c r="I45" s="380"/>
      <c r="J45" s="378"/>
      <c r="K45" s="379"/>
      <c r="L45" s="380"/>
      <c r="M45" s="340"/>
      <c r="N45" s="341"/>
      <c r="O45" s="342"/>
      <c r="P45" s="387"/>
      <c r="Q45" s="388"/>
      <c r="R45" s="389"/>
      <c r="S45" s="80">
        <v>15</v>
      </c>
      <c r="T45" s="81">
        <v>30</v>
      </c>
      <c r="U45" s="138">
        <v>3</v>
      </c>
      <c r="V45" s="331"/>
      <c r="W45" s="332"/>
      <c r="X45" s="333"/>
      <c r="Y45" s="38"/>
    </row>
    <row r="46" spans="1:25" ht="14.4">
      <c r="A46" s="90">
        <v>39</v>
      </c>
      <c r="B46" s="143" t="s">
        <v>80</v>
      </c>
      <c r="C46" s="103">
        <v>45</v>
      </c>
      <c r="D46" s="133">
        <f t="shared" si="3"/>
        <v>30</v>
      </c>
      <c r="E46" s="134">
        <v>3</v>
      </c>
      <c r="F46" s="257" t="s">
        <v>20</v>
      </c>
      <c r="G46" s="378"/>
      <c r="H46" s="379"/>
      <c r="I46" s="380"/>
      <c r="J46" s="378"/>
      <c r="K46" s="379"/>
      <c r="L46" s="380"/>
      <c r="M46" s="340"/>
      <c r="N46" s="341"/>
      <c r="O46" s="342"/>
      <c r="P46" s="387"/>
      <c r="Q46" s="388"/>
      <c r="R46" s="389"/>
      <c r="S46" s="80">
        <v>15</v>
      </c>
      <c r="T46" s="81">
        <v>30</v>
      </c>
      <c r="U46" s="138">
        <v>3</v>
      </c>
      <c r="V46" s="331"/>
      <c r="W46" s="332"/>
      <c r="X46" s="333"/>
      <c r="Y46" s="38"/>
    </row>
    <row r="47" spans="1:25" ht="14.4">
      <c r="A47" s="90">
        <v>40</v>
      </c>
      <c r="B47" s="143" t="s">
        <v>85</v>
      </c>
      <c r="C47" s="103">
        <v>45</v>
      </c>
      <c r="D47" s="133">
        <f t="shared" si="3"/>
        <v>30</v>
      </c>
      <c r="E47" s="104">
        <v>3</v>
      </c>
      <c r="F47" s="257" t="s">
        <v>20</v>
      </c>
      <c r="G47" s="378"/>
      <c r="H47" s="379"/>
      <c r="I47" s="380"/>
      <c r="J47" s="378"/>
      <c r="K47" s="379"/>
      <c r="L47" s="380"/>
      <c r="M47" s="340"/>
      <c r="N47" s="341"/>
      <c r="O47" s="342"/>
      <c r="P47" s="387"/>
      <c r="Q47" s="388"/>
      <c r="R47" s="389"/>
      <c r="S47" s="80">
        <v>15</v>
      </c>
      <c r="T47" s="81">
        <v>30</v>
      </c>
      <c r="U47" s="138">
        <v>3</v>
      </c>
      <c r="V47" s="331"/>
      <c r="W47" s="332"/>
      <c r="X47" s="333"/>
      <c r="Y47" s="38"/>
    </row>
    <row r="48" spans="1:25" s="10" customFormat="1" ht="14.4">
      <c r="A48" s="106">
        <v>41</v>
      </c>
      <c r="B48" s="143" t="s">
        <v>86</v>
      </c>
      <c r="C48" s="103">
        <v>45</v>
      </c>
      <c r="D48" s="133">
        <f t="shared" si="3"/>
        <v>30</v>
      </c>
      <c r="E48" s="104">
        <v>3</v>
      </c>
      <c r="F48" s="257" t="s">
        <v>20</v>
      </c>
      <c r="G48" s="378"/>
      <c r="H48" s="379"/>
      <c r="I48" s="380"/>
      <c r="J48" s="378"/>
      <c r="K48" s="379"/>
      <c r="L48" s="380"/>
      <c r="M48" s="340"/>
      <c r="N48" s="341"/>
      <c r="O48" s="342"/>
      <c r="P48" s="387"/>
      <c r="Q48" s="388"/>
      <c r="R48" s="389"/>
      <c r="S48" s="352"/>
      <c r="T48" s="81">
        <v>45</v>
      </c>
      <c r="U48" s="138">
        <v>3</v>
      </c>
      <c r="V48" s="334"/>
      <c r="W48" s="335"/>
      <c r="X48" s="336"/>
      <c r="Y48" s="167"/>
    </row>
    <row r="49" spans="1:25" s="10" customFormat="1" ht="14.4">
      <c r="A49" s="106">
        <v>42</v>
      </c>
      <c r="B49" s="156" t="s">
        <v>66</v>
      </c>
      <c r="C49" s="103">
        <v>45</v>
      </c>
      <c r="D49" s="133">
        <f t="shared" si="3"/>
        <v>55</v>
      </c>
      <c r="E49" s="104">
        <v>4</v>
      </c>
      <c r="F49" s="315" t="s">
        <v>25</v>
      </c>
      <c r="G49" s="378"/>
      <c r="H49" s="379"/>
      <c r="I49" s="380"/>
      <c r="J49" s="378"/>
      <c r="K49" s="379"/>
      <c r="L49" s="380"/>
      <c r="M49" s="340"/>
      <c r="N49" s="341"/>
      <c r="O49" s="342"/>
      <c r="P49" s="387"/>
      <c r="Q49" s="388"/>
      <c r="R49" s="389"/>
      <c r="S49" s="353"/>
      <c r="T49" s="346"/>
      <c r="U49" s="347"/>
      <c r="V49" s="52">
        <v>15</v>
      </c>
      <c r="W49" s="56">
        <v>30</v>
      </c>
      <c r="X49" s="139">
        <v>4</v>
      </c>
      <c r="Y49" s="167"/>
    </row>
    <row r="50" spans="1:25" s="10" customFormat="1" ht="14.4">
      <c r="A50" s="106">
        <v>43</v>
      </c>
      <c r="B50" s="143" t="s">
        <v>59</v>
      </c>
      <c r="C50" s="103">
        <v>45</v>
      </c>
      <c r="D50" s="133">
        <f t="shared" si="3"/>
        <v>30</v>
      </c>
      <c r="E50" s="104">
        <v>3</v>
      </c>
      <c r="F50" s="257" t="s">
        <v>20</v>
      </c>
      <c r="G50" s="378"/>
      <c r="H50" s="379"/>
      <c r="I50" s="380"/>
      <c r="J50" s="378"/>
      <c r="K50" s="379"/>
      <c r="L50" s="380"/>
      <c r="M50" s="340"/>
      <c r="N50" s="341"/>
      <c r="O50" s="342"/>
      <c r="P50" s="387"/>
      <c r="Q50" s="388"/>
      <c r="R50" s="389"/>
      <c r="S50" s="353"/>
      <c r="T50" s="348"/>
      <c r="U50" s="349"/>
      <c r="V50" s="80">
        <v>15</v>
      </c>
      <c r="W50" s="81">
        <v>30</v>
      </c>
      <c r="X50" s="138">
        <v>3</v>
      </c>
      <c r="Y50" s="167"/>
    </row>
    <row r="51" spans="1:25" s="10" customFormat="1" ht="14.4">
      <c r="A51" s="106">
        <v>44</v>
      </c>
      <c r="B51" s="143" t="s">
        <v>58</v>
      </c>
      <c r="C51" s="103">
        <v>45</v>
      </c>
      <c r="D51" s="133">
        <f t="shared" si="3"/>
        <v>30</v>
      </c>
      <c r="E51" s="104">
        <v>3</v>
      </c>
      <c r="F51" s="258" t="s">
        <v>20</v>
      </c>
      <c r="G51" s="378"/>
      <c r="H51" s="379"/>
      <c r="I51" s="380"/>
      <c r="J51" s="378"/>
      <c r="K51" s="379"/>
      <c r="L51" s="380"/>
      <c r="M51" s="340"/>
      <c r="N51" s="341"/>
      <c r="O51" s="342"/>
      <c r="P51" s="387"/>
      <c r="Q51" s="388"/>
      <c r="R51" s="389"/>
      <c r="S51" s="353"/>
      <c r="T51" s="348"/>
      <c r="U51" s="349"/>
      <c r="V51" s="80">
        <v>15</v>
      </c>
      <c r="W51" s="81">
        <v>30</v>
      </c>
      <c r="X51" s="138">
        <v>3</v>
      </c>
      <c r="Y51" s="167"/>
    </row>
    <row r="52" spans="1:25" s="10" customFormat="1" ht="14.4">
      <c r="A52" s="106">
        <v>45</v>
      </c>
      <c r="B52" s="156" t="s">
        <v>67</v>
      </c>
      <c r="C52" s="103">
        <v>45</v>
      </c>
      <c r="D52" s="133">
        <f t="shared" si="3"/>
        <v>30</v>
      </c>
      <c r="E52" s="104">
        <v>3</v>
      </c>
      <c r="F52" s="257" t="s">
        <v>20</v>
      </c>
      <c r="G52" s="378"/>
      <c r="H52" s="379"/>
      <c r="I52" s="380"/>
      <c r="J52" s="378"/>
      <c r="K52" s="379"/>
      <c r="L52" s="380"/>
      <c r="M52" s="340"/>
      <c r="N52" s="341"/>
      <c r="O52" s="342"/>
      <c r="P52" s="387"/>
      <c r="Q52" s="388"/>
      <c r="R52" s="389"/>
      <c r="S52" s="353"/>
      <c r="T52" s="348"/>
      <c r="U52" s="349"/>
      <c r="V52" s="52">
        <v>30</v>
      </c>
      <c r="W52" s="56">
        <v>15</v>
      </c>
      <c r="X52" s="139">
        <v>3</v>
      </c>
      <c r="Y52" s="167"/>
    </row>
    <row r="53" spans="1:25" s="10" customFormat="1" ht="14.4">
      <c r="A53" s="106">
        <v>46</v>
      </c>
      <c r="B53" s="143" t="s">
        <v>88</v>
      </c>
      <c r="C53" s="103">
        <v>45</v>
      </c>
      <c r="D53" s="133">
        <f t="shared" si="3"/>
        <v>30</v>
      </c>
      <c r="E53" s="104">
        <v>3</v>
      </c>
      <c r="F53" s="257" t="s">
        <v>20</v>
      </c>
      <c r="G53" s="378"/>
      <c r="H53" s="379"/>
      <c r="I53" s="380"/>
      <c r="J53" s="378"/>
      <c r="K53" s="379"/>
      <c r="L53" s="380"/>
      <c r="M53" s="340"/>
      <c r="N53" s="341"/>
      <c r="O53" s="342"/>
      <c r="P53" s="387"/>
      <c r="Q53" s="388"/>
      <c r="R53" s="389"/>
      <c r="S53" s="353"/>
      <c r="T53" s="348"/>
      <c r="U53" s="349"/>
      <c r="V53" s="80">
        <v>15</v>
      </c>
      <c r="W53" s="81">
        <v>30</v>
      </c>
      <c r="X53" s="138">
        <v>3</v>
      </c>
      <c r="Y53" s="167"/>
    </row>
    <row r="54" spans="1:25" s="10" customFormat="1" ht="14.4">
      <c r="A54" s="106">
        <v>47</v>
      </c>
      <c r="B54" s="155" t="s">
        <v>52</v>
      </c>
      <c r="C54" s="103">
        <v>30</v>
      </c>
      <c r="D54" s="133">
        <f>(E54*25)-C54</f>
        <v>20</v>
      </c>
      <c r="E54" s="104">
        <v>2</v>
      </c>
      <c r="F54" s="257" t="s">
        <v>20</v>
      </c>
      <c r="G54" s="378"/>
      <c r="H54" s="379"/>
      <c r="I54" s="380"/>
      <c r="J54" s="378"/>
      <c r="K54" s="379"/>
      <c r="L54" s="380"/>
      <c r="M54" s="340"/>
      <c r="N54" s="341"/>
      <c r="O54" s="342"/>
      <c r="P54" s="387"/>
      <c r="Q54" s="388"/>
      <c r="R54" s="389"/>
      <c r="S54" s="353"/>
      <c r="T54" s="350"/>
      <c r="U54" s="351"/>
      <c r="V54" s="80">
        <v>15</v>
      </c>
      <c r="W54" s="81">
        <v>15</v>
      </c>
      <c r="X54" s="138">
        <v>2</v>
      </c>
      <c r="Y54" s="167"/>
    </row>
    <row r="55" spans="1:25" s="10" customFormat="1" ht="43.8" thickBot="1">
      <c r="A55" s="144">
        <v>48</v>
      </c>
      <c r="B55" s="107" t="s">
        <v>22</v>
      </c>
      <c r="C55" s="65">
        <v>120</v>
      </c>
      <c r="D55" s="131">
        <v>180</v>
      </c>
      <c r="E55" s="66">
        <v>12</v>
      </c>
      <c r="F55" s="51" t="s">
        <v>20</v>
      </c>
      <c r="G55" s="381"/>
      <c r="H55" s="382"/>
      <c r="I55" s="383"/>
      <c r="J55" s="381"/>
      <c r="K55" s="382"/>
      <c r="L55" s="383"/>
      <c r="M55" s="343"/>
      <c r="N55" s="344"/>
      <c r="O55" s="345"/>
      <c r="P55" s="390"/>
      <c r="Q55" s="391"/>
      <c r="R55" s="392"/>
      <c r="S55" s="354"/>
      <c r="T55" s="56">
        <v>60</v>
      </c>
      <c r="U55" s="54">
        <v>5</v>
      </c>
      <c r="V55" s="136"/>
      <c r="W55" s="168">
        <v>60</v>
      </c>
      <c r="X55" s="169">
        <v>7</v>
      </c>
      <c r="Y55" s="167"/>
    </row>
    <row r="56" spans="1:25" s="10" customFormat="1" ht="15" thickBot="1">
      <c r="A56" s="109" t="s">
        <v>18</v>
      </c>
      <c r="B56" s="39" t="s">
        <v>11</v>
      </c>
      <c r="C56" s="39">
        <v>0</v>
      </c>
      <c r="D56" s="301">
        <v>150</v>
      </c>
      <c r="E56" s="40">
        <v>5</v>
      </c>
      <c r="F56" s="40" t="s">
        <v>20</v>
      </c>
      <c r="G56" s="74"/>
      <c r="H56" s="74"/>
      <c r="I56" s="40"/>
      <c r="J56" s="74"/>
      <c r="K56" s="74"/>
      <c r="L56" s="40"/>
      <c r="M56" s="74"/>
      <c r="N56" s="74"/>
      <c r="O56" s="40"/>
      <c r="P56" s="74"/>
      <c r="Q56" s="74"/>
      <c r="R56" s="77"/>
      <c r="S56" s="74"/>
      <c r="T56" s="74"/>
      <c r="U56" s="40"/>
      <c r="V56" s="74"/>
      <c r="W56" s="74">
        <v>150</v>
      </c>
      <c r="X56" s="77">
        <v>5</v>
      </c>
    </row>
    <row r="57" spans="1:25" s="10" customFormat="1" ht="21" customHeight="1" thickBot="1">
      <c r="A57" s="110"/>
      <c r="B57" s="423" t="s">
        <v>15</v>
      </c>
      <c r="C57" s="320">
        <f>SUM(C5,C12,C33,C56)</f>
        <v>2340</v>
      </c>
      <c r="D57" s="426">
        <f>SUM(D5,D12,D33,D56)</f>
        <v>2210</v>
      </c>
      <c r="E57" s="497">
        <f>SUM(E5,E12,E33,E56)</f>
        <v>180</v>
      </c>
      <c r="F57" s="498" t="s">
        <v>118</v>
      </c>
      <c r="G57" s="111">
        <f>SUM(G5,G12,G33,G56)</f>
        <v>150</v>
      </c>
      <c r="H57" s="112">
        <f>SUM(H5,H12,H33,H56)</f>
        <v>285</v>
      </c>
      <c r="I57" s="113">
        <f>SUM(I5,I12,I33,I56)</f>
        <v>30</v>
      </c>
      <c r="J57" s="114">
        <f>SUM(J5,J12,J33,J56)</f>
        <v>135</v>
      </c>
      <c r="K57" s="114">
        <f>SUM(K5,K12,K33,K56)</f>
        <v>255</v>
      </c>
      <c r="L57" s="113">
        <f>SUM(L5,L12,L33,L56)</f>
        <v>30</v>
      </c>
      <c r="M57" s="112">
        <f>SUM(M5,M12,M33,M56)</f>
        <v>135</v>
      </c>
      <c r="N57" s="112">
        <f>SUM(N5,N12,N33,N56)</f>
        <v>285</v>
      </c>
      <c r="O57" s="113">
        <f>SUM(O5,O12,O33,O56)</f>
        <v>30</v>
      </c>
      <c r="P57" s="112">
        <f>SUM(P5,P12,P33,P56)</f>
        <v>135</v>
      </c>
      <c r="Q57" s="112">
        <f>SUM(Q5,Q12,Q33,Q56)</f>
        <v>255</v>
      </c>
      <c r="R57" s="161">
        <f>SUM(R5,R12,R33,R56)</f>
        <v>30</v>
      </c>
      <c r="S57" s="112">
        <f>SUM(S5,S12,S33,S56)</f>
        <v>120</v>
      </c>
      <c r="T57" s="112">
        <f>SUM(T5,T12,T33,T56)</f>
        <v>270</v>
      </c>
      <c r="U57" s="113">
        <f>SUM(U5,U12,U33,U56)</f>
        <v>30</v>
      </c>
      <c r="V57" s="112">
        <f>SUM(V5,V12,V33,V56)</f>
        <v>105</v>
      </c>
      <c r="W57" s="112">
        <f>SUM(W5,W12,W33,W56)</f>
        <v>360</v>
      </c>
      <c r="X57" s="161">
        <f>SUM(X5,X12,X33,X56)</f>
        <v>30</v>
      </c>
    </row>
    <row r="58" spans="1:25" s="10" customFormat="1" ht="33" customHeight="1" thickBot="1">
      <c r="A58" s="115"/>
      <c r="B58" s="424"/>
      <c r="C58" s="435"/>
      <c r="D58" s="427"/>
      <c r="E58" s="490"/>
      <c r="F58" s="499"/>
      <c r="G58" s="364">
        <f>SUM(G57:H57)</f>
        <v>435</v>
      </c>
      <c r="H58" s="365"/>
      <c r="I58" s="166" t="s">
        <v>117</v>
      </c>
      <c r="J58" s="407">
        <f>SUM(J57:K57)</f>
        <v>390</v>
      </c>
      <c r="K58" s="408"/>
      <c r="L58" s="166" t="s">
        <v>112</v>
      </c>
      <c r="M58" s="364">
        <f>SUM(M57:N57)</f>
        <v>420</v>
      </c>
      <c r="N58" s="365"/>
      <c r="O58" s="166" t="s">
        <v>108</v>
      </c>
      <c r="P58" s="364">
        <f>SUM(P57:Q57)</f>
        <v>390</v>
      </c>
      <c r="Q58" s="365"/>
      <c r="R58" s="166" t="s">
        <v>112</v>
      </c>
      <c r="S58" s="364">
        <f>SUM(S57:T57)</f>
        <v>390</v>
      </c>
      <c r="T58" s="365"/>
      <c r="U58" s="166" t="s">
        <v>114</v>
      </c>
      <c r="V58" s="364">
        <f>SUM(V57:W57)</f>
        <v>465</v>
      </c>
      <c r="W58" s="365"/>
      <c r="X58" s="166" t="s">
        <v>115</v>
      </c>
    </row>
    <row r="59" spans="1:25" s="10" customFormat="1" ht="20.399999999999999" customHeight="1" thickBot="1">
      <c r="A59" s="115"/>
      <c r="B59" s="425"/>
      <c r="C59" s="486">
        <f>SUM(C57:D57)</f>
        <v>4550</v>
      </c>
      <c r="D59" s="488"/>
      <c r="E59" s="117"/>
      <c r="F59" s="116"/>
      <c r="G59" s="303"/>
      <c r="H59" s="303"/>
      <c r="I59" s="303"/>
      <c r="J59" s="281"/>
      <c r="K59" s="281"/>
      <c r="L59" s="303"/>
      <c r="M59" s="303"/>
      <c r="N59" s="303"/>
      <c r="O59" s="303"/>
      <c r="P59" s="303"/>
      <c r="Q59" s="303"/>
      <c r="R59" s="303"/>
      <c r="S59" s="119"/>
      <c r="T59" s="120"/>
      <c r="U59" s="120"/>
      <c r="V59" s="120"/>
      <c r="W59" s="120"/>
      <c r="X59" s="121"/>
    </row>
    <row r="60" spans="1:25" s="10" customFormat="1" ht="27" customHeight="1" thickBot="1">
      <c r="A60" s="118"/>
      <c r="B60" s="429"/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  <c r="P60" s="430"/>
      <c r="Q60" s="430"/>
      <c r="R60" s="431"/>
      <c r="S60" s="119"/>
      <c r="T60" s="120"/>
      <c r="U60" s="120"/>
      <c r="V60" s="120"/>
      <c r="W60" s="120"/>
      <c r="X60" s="121"/>
    </row>
    <row r="61" spans="1:25" s="37" customFormat="1" ht="29.4" thickBot="1">
      <c r="A61" s="3" t="s">
        <v>29</v>
      </c>
      <c r="B61" s="40" t="s">
        <v>103</v>
      </c>
      <c r="C61" s="91">
        <f>SUM(C62:C84)</f>
        <v>1125</v>
      </c>
      <c r="D61" s="92">
        <f>SUM(D62:D84)</f>
        <v>1000</v>
      </c>
      <c r="E61" s="91">
        <f>SUM(E62:E84)</f>
        <v>85</v>
      </c>
      <c r="F61" s="93"/>
      <c r="G61" s="94">
        <f>SUM(G62:G84)</f>
        <v>0</v>
      </c>
      <c r="H61" s="95">
        <f>SUM(H62:H84)</f>
        <v>0</v>
      </c>
      <c r="I61" s="164">
        <f>SUM(I63:I84)</f>
        <v>0</v>
      </c>
      <c r="J61" s="99">
        <f t="shared" ref="J61:X61" si="4">SUM(J62:J84)</f>
        <v>0</v>
      </c>
      <c r="K61" s="100">
        <f t="shared" si="4"/>
        <v>0</v>
      </c>
      <c r="L61" s="101">
        <f t="shared" si="4"/>
        <v>0</v>
      </c>
      <c r="M61" s="99">
        <f t="shared" si="4"/>
        <v>45</v>
      </c>
      <c r="N61" s="100">
        <f t="shared" si="4"/>
        <v>60</v>
      </c>
      <c r="O61" s="101">
        <f t="shared" si="4"/>
        <v>8</v>
      </c>
      <c r="P61" s="165">
        <f t="shared" si="4"/>
        <v>120</v>
      </c>
      <c r="Q61" s="100">
        <f t="shared" si="4"/>
        <v>180</v>
      </c>
      <c r="R61" s="101">
        <f t="shared" si="4"/>
        <v>22</v>
      </c>
      <c r="S61" s="99">
        <f t="shared" si="4"/>
        <v>120</v>
      </c>
      <c r="T61" s="100">
        <f t="shared" si="4"/>
        <v>270</v>
      </c>
      <c r="U61" s="101">
        <f t="shared" si="4"/>
        <v>30</v>
      </c>
      <c r="V61" s="96">
        <f t="shared" si="4"/>
        <v>90</v>
      </c>
      <c r="W61" s="97">
        <f t="shared" si="4"/>
        <v>240</v>
      </c>
      <c r="X61" s="98">
        <f t="shared" si="4"/>
        <v>25</v>
      </c>
    </row>
    <row r="62" spans="1:25" ht="15.6">
      <c r="A62" s="492">
        <v>27</v>
      </c>
      <c r="B62" s="141" t="s">
        <v>91</v>
      </c>
      <c r="C62" s="103">
        <v>60</v>
      </c>
      <c r="D62" s="132">
        <f t="shared" ref="D62:D67" si="5">(E62*25)-C62</f>
        <v>65</v>
      </c>
      <c r="E62" s="104">
        <v>5</v>
      </c>
      <c r="F62" s="315" t="s">
        <v>25</v>
      </c>
      <c r="G62" s="375"/>
      <c r="H62" s="376"/>
      <c r="I62" s="377"/>
      <c r="J62" s="328"/>
      <c r="K62" s="329"/>
      <c r="L62" s="330"/>
      <c r="M62" s="80">
        <v>30</v>
      </c>
      <c r="N62" s="81">
        <v>30</v>
      </c>
      <c r="O62" s="138">
        <v>5</v>
      </c>
      <c r="P62" s="436"/>
      <c r="Q62" s="437"/>
      <c r="R62" s="438"/>
      <c r="S62" s="328"/>
      <c r="T62" s="329"/>
      <c r="U62" s="330"/>
      <c r="V62" s="355"/>
      <c r="W62" s="356"/>
      <c r="X62" s="357"/>
      <c r="Y62" s="38"/>
    </row>
    <row r="63" spans="1:25" ht="15.6">
      <c r="A63" s="493">
        <v>28</v>
      </c>
      <c r="B63" s="140" t="s">
        <v>81</v>
      </c>
      <c r="C63" s="103">
        <v>45</v>
      </c>
      <c r="D63" s="133">
        <f t="shared" si="5"/>
        <v>30</v>
      </c>
      <c r="E63" s="104">
        <v>3</v>
      </c>
      <c r="F63" s="257" t="s">
        <v>20</v>
      </c>
      <c r="G63" s="378"/>
      <c r="H63" s="379"/>
      <c r="I63" s="380"/>
      <c r="J63" s="331"/>
      <c r="K63" s="332"/>
      <c r="L63" s="333"/>
      <c r="M63" s="80">
        <v>15</v>
      </c>
      <c r="N63" s="81">
        <v>30</v>
      </c>
      <c r="O63" s="138">
        <v>3</v>
      </c>
      <c r="P63" s="439"/>
      <c r="Q63" s="440"/>
      <c r="R63" s="441"/>
      <c r="S63" s="331"/>
      <c r="T63" s="332"/>
      <c r="U63" s="333"/>
      <c r="V63" s="358"/>
      <c r="W63" s="359"/>
      <c r="X63" s="360"/>
      <c r="Y63" s="38"/>
    </row>
    <row r="64" spans="1:25" ht="15.6">
      <c r="A64" s="494">
        <v>29</v>
      </c>
      <c r="B64" s="140" t="s">
        <v>93</v>
      </c>
      <c r="C64" s="103">
        <v>60</v>
      </c>
      <c r="D64" s="133">
        <f>(E64*25)-C64</f>
        <v>65</v>
      </c>
      <c r="E64" s="104">
        <v>5</v>
      </c>
      <c r="F64" s="315" t="s">
        <v>25</v>
      </c>
      <c r="G64" s="378"/>
      <c r="H64" s="379"/>
      <c r="I64" s="380"/>
      <c r="J64" s="331"/>
      <c r="K64" s="332"/>
      <c r="L64" s="333"/>
      <c r="M64" s="337"/>
      <c r="N64" s="338"/>
      <c r="O64" s="339"/>
      <c r="P64" s="80">
        <v>30</v>
      </c>
      <c r="Q64" s="81">
        <v>30</v>
      </c>
      <c r="R64" s="138">
        <v>5</v>
      </c>
      <c r="S64" s="331"/>
      <c r="T64" s="332"/>
      <c r="U64" s="333"/>
      <c r="V64" s="358"/>
      <c r="W64" s="359"/>
      <c r="X64" s="360"/>
      <c r="Y64" s="38"/>
    </row>
    <row r="65" spans="1:25" s="10" customFormat="1" ht="15.6">
      <c r="A65" s="493">
        <v>30</v>
      </c>
      <c r="B65" s="141" t="s">
        <v>106</v>
      </c>
      <c r="C65" s="103">
        <v>45</v>
      </c>
      <c r="D65" s="133">
        <f t="shared" si="5"/>
        <v>55</v>
      </c>
      <c r="E65" s="104">
        <v>4</v>
      </c>
      <c r="F65" s="315" t="s">
        <v>25</v>
      </c>
      <c r="G65" s="378"/>
      <c r="H65" s="379"/>
      <c r="I65" s="380"/>
      <c r="J65" s="331"/>
      <c r="K65" s="332"/>
      <c r="L65" s="333"/>
      <c r="M65" s="340"/>
      <c r="N65" s="341"/>
      <c r="O65" s="342"/>
      <c r="P65" s="80">
        <v>15</v>
      </c>
      <c r="Q65" s="81">
        <v>30</v>
      </c>
      <c r="R65" s="138">
        <v>4</v>
      </c>
      <c r="S65" s="331"/>
      <c r="T65" s="332"/>
      <c r="U65" s="333"/>
      <c r="V65" s="358"/>
      <c r="W65" s="359"/>
      <c r="X65" s="360"/>
      <c r="Y65" s="167"/>
    </row>
    <row r="66" spans="1:25" s="10" customFormat="1" ht="15.6">
      <c r="A66" s="493">
        <v>31</v>
      </c>
      <c r="B66" s="142" t="s">
        <v>90</v>
      </c>
      <c r="C66" s="103">
        <v>45</v>
      </c>
      <c r="D66" s="133">
        <f t="shared" si="5"/>
        <v>30</v>
      </c>
      <c r="E66" s="134">
        <v>3</v>
      </c>
      <c r="F66" s="257" t="s">
        <v>20</v>
      </c>
      <c r="G66" s="378"/>
      <c r="H66" s="379"/>
      <c r="I66" s="380"/>
      <c r="J66" s="331"/>
      <c r="K66" s="332"/>
      <c r="L66" s="333"/>
      <c r="M66" s="340"/>
      <c r="N66" s="341"/>
      <c r="O66" s="342"/>
      <c r="P66" s="80">
        <v>15</v>
      </c>
      <c r="Q66" s="81">
        <v>30</v>
      </c>
      <c r="R66" s="138">
        <v>3</v>
      </c>
      <c r="S66" s="331"/>
      <c r="T66" s="332"/>
      <c r="U66" s="333"/>
      <c r="V66" s="358"/>
      <c r="W66" s="359"/>
      <c r="X66" s="360"/>
      <c r="Y66" s="167"/>
    </row>
    <row r="67" spans="1:25" s="10" customFormat="1" ht="15.6">
      <c r="A67" s="494">
        <v>32</v>
      </c>
      <c r="B67" s="141" t="s">
        <v>99</v>
      </c>
      <c r="C67" s="103">
        <v>45</v>
      </c>
      <c r="D67" s="133">
        <f t="shared" si="5"/>
        <v>30</v>
      </c>
      <c r="E67" s="104">
        <v>3</v>
      </c>
      <c r="F67" s="257" t="s">
        <v>20</v>
      </c>
      <c r="G67" s="378"/>
      <c r="H67" s="379"/>
      <c r="I67" s="380"/>
      <c r="J67" s="331"/>
      <c r="K67" s="332"/>
      <c r="L67" s="333"/>
      <c r="M67" s="340"/>
      <c r="N67" s="341"/>
      <c r="O67" s="342"/>
      <c r="P67" s="80">
        <v>15</v>
      </c>
      <c r="Q67" s="81">
        <v>30</v>
      </c>
      <c r="R67" s="138">
        <v>3</v>
      </c>
      <c r="S67" s="331"/>
      <c r="T67" s="332"/>
      <c r="U67" s="333"/>
      <c r="V67" s="358"/>
      <c r="W67" s="359"/>
      <c r="X67" s="360"/>
      <c r="Y67" s="167"/>
    </row>
    <row r="68" spans="1:25" s="10" customFormat="1" ht="15.6">
      <c r="A68" s="494">
        <v>33</v>
      </c>
      <c r="B68" s="143" t="s">
        <v>47</v>
      </c>
      <c r="C68" s="103">
        <v>45</v>
      </c>
      <c r="D68" s="133">
        <v>30</v>
      </c>
      <c r="E68" s="134">
        <v>3</v>
      </c>
      <c r="F68" s="257" t="s">
        <v>20</v>
      </c>
      <c r="G68" s="378"/>
      <c r="H68" s="379"/>
      <c r="I68" s="380"/>
      <c r="J68" s="331"/>
      <c r="K68" s="332"/>
      <c r="L68" s="333"/>
      <c r="M68" s="340"/>
      <c r="N68" s="341"/>
      <c r="O68" s="342"/>
      <c r="P68" s="80">
        <v>15</v>
      </c>
      <c r="Q68" s="81">
        <v>30</v>
      </c>
      <c r="R68" s="138">
        <v>3</v>
      </c>
      <c r="S68" s="331"/>
      <c r="T68" s="332"/>
      <c r="U68" s="333"/>
      <c r="V68" s="358"/>
      <c r="W68" s="359"/>
      <c r="X68" s="360"/>
      <c r="Y68" s="167"/>
    </row>
    <row r="69" spans="1:25" s="10" customFormat="1" ht="15.6">
      <c r="A69" s="494">
        <v>34</v>
      </c>
      <c r="B69" s="143" t="s">
        <v>72</v>
      </c>
      <c r="C69" s="48">
        <v>30</v>
      </c>
      <c r="D69" s="133">
        <v>20</v>
      </c>
      <c r="E69" s="50">
        <v>2</v>
      </c>
      <c r="F69" s="257" t="s">
        <v>20</v>
      </c>
      <c r="G69" s="378"/>
      <c r="H69" s="379"/>
      <c r="I69" s="380"/>
      <c r="J69" s="331"/>
      <c r="K69" s="332"/>
      <c r="L69" s="333"/>
      <c r="M69" s="340"/>
      <c r="N69" s="341"/>
      <c r="O69" s="342"/>
      <c r="P69" s="80">
        <v>15</v>
      </c>
      <c r="Q69" s="88">
        <v>15</v>
      </c>
      <c r="R69" s="138">
        <v>2</v>
      </c>
      <c r="S69" s="331"/>
      <c r="T69" s="332"/>
      <c r="U69" s="333"/>
      <c r="V69" s="358"/>
      <c r="W69" s="359"/>
      <c r="X69" s="360"/>
      <c r="Y69" s="167"/>
    </row>
    <row r="70" spans="1:25" s="10" customFormat="1" ht="15.6">
      <c r="A70" s="494">
        <v>35</v>
      </c>
      <c r="B70" s="64" t="s">
        <v>62</v>
      </c>
      <c r="C70" s="103">
        <v>30</v>
      </c>
      <c r="D70" s="133">
        <v>20</v>
      </c>
      <c r="E70" s="104">
        <v>2</v>
      </c>
      <c r="F70" s="67" t="s">
        <v>20</v>
      </c>
      <c r="G70" s="378"/>
      <c r="H70" s="379"/>
      <c r="I70" s="380"/>
      <c r="J70" s="331"/>
      <c r="K70" s="332"/>
      <c r="L70" s="333"/>
      <c r="M70" s="340"/>
      <c r="N70" s="341"/>
      <c r="O70" s="342"/>
      <c r="P70" s="68">
        <v>15</v>
      </c>
      <c r="Q70" s="56">
        <v>15</v>
      </c>
      <c r="R70" s="139">
        <v>2</v>
      </c>
      <c r="S70" s="334"/>
      <c r="T70" s="335"/>
      <c r="U70" s="336"/>
      <c r="V70" s="358"/>
      <c r="W70" s="359"/>
      <c r="X70" s="360"/>
      <c r="Y70" s="167"/>
    </row>
    <row r="71" spans="1:25" s="10" customFormat="1" ht="15.6">
      <c r="A71" s="494">
        <v>36</v>
      </c>
      <c r="B71" s="141" t="s">
        <v>94</v>
      </c>
      <c r="C71" s="103">
        <v>60</v>
      </c>
      <c r="D71" s="133">
        <f>(E71*25)-C71</f>
        <v>65</v>
      </c>
      <c r="E71" s="104">
        <v>5</v>
      </c>
      <c r="F71" s="315" t="s">
        <v>25</v>
      </c>
      <c r="G71" s="378"/>
      <c r="H71" s="379"/>
      <c r="I71" s="380"/>
      <c r="J71" s="331"/>
      <c r="K71" s="332"/>
      <c r="L71" s="333"/>
      <c r="M71" s="340"/>
      <c r="N71" s="341"/>
      <c r="O71" s="342"/>
      <c r="P71" s="337"/>
      <c r="Q71" s="338"/>
      <c r="R71" s="339"/>
      <c r="S71" s="80">
        <v>30</v>
      </c>
      <c r="T71" s="81">
        <v>30</v>
      </c>
      <c r="U71" s="138">
        <v>5</v>
      </c>
      <c r="V71" s="358"/>
      <c r="W71" s="359"/>
      <c r="X71" s="360"/>
      <c r="Y71" s="167"/>
    </row>
    <row r="72" spans="1:25" s="10" customFormat="1" ht="15.6">
      <c r="A72" s="494">
        <v>37</v>
      </c>
      <c r="B72" s="141" t="s">
        <v>97</v>
      </c>
      <c r="C72" s="103">
        <v>45</v>
      </c>
      <c r="D72" s="133">
        <f>(E72*25)-C72</f>
        <v>55</v>
      </c>
      <c r="E72" s="104">
        <v>4</v>
      </c>
      <c r="F72" s="316" t="s">
        <v>25</v>
      </c>
      <c r="G72" s="378"/>
      <c r="H72" s="379"/>
      <c r="I72" s="380"/>
      <c r="J72" s="331"/>
      <c r="K72" s="332"/>
      <c r="L72" s="333"/>
      <c r="M72" s="340"/>
      <c r="N72" s="341"/>
      <c r="O72" s="342"/>
      <c r="P72" s="340"/>
      <c r="Q72" s="341"/>
      <c r="R72" s="342"/>
      <c r="S72" s="80">
        <v>15</v>
      </c>
      <c r="T72" s="81">
        <v>30</v>
      </c>
      <c r="U72" s="138">
        <v>4</v>
      </c>
      <c r="V72" s="358"/>
      <c r="W72" s="359"/>
      <c r="X72" s="360"/>
      <c r="Y72" s="167"/>
    </row>
    <row r="73" spans="1:25" s="10" customFormat="1" ht="15.6">
      <c r="A73" s="494">
        <v>38</v>
      </c>
      <c r="B73" s="141" t="s">
        <v>95</v>
      </c>
      <c r="C73" s="103">
        <v>45</v>
      </c>
      <c r="D73" s="133">
        <f>(E73*25)-C73</f>
        <v>55</v>
      </c>
      <c r="E73" s="104">
        <v>4</v>
      </c>
      <c r="F73" s="316" t="s">
        <v>25</v>
      </c>
      <c r="G73" s="378"/>
      <c r="H73" s="379"/>
      <c r="I73" s="380"/>
      <c r="J73" s="331"/>
      <c r="K73" s="332"/>
      <c r="L73" s="333"/>
      <c r="M73" s="340"/>
      <c r="N73" s="341"/>
      <c r="O73" s="342"/>
      <c r="P73" s="340"/>
      <c r="Q73" s="341"/>
      <c r="R73" s="342"/>
      <c r="S73" s="80">
        <v>15</v>
      </c>
      <c r="T73" s="81">
        <v>30</v>
      </c>
      <c r="U73" s="138">
        <v>4</v>
      </c>
      <c r="V73" s="358"/>
      <c r="W73" s="359"/>
      <c r="X73" s="360"/>
      <c r="Y73" s="167"/>
    </row>
    <row r="74" spans="1:25" s="10" customFormat="1" ht="15.6">
      <c r="A74" s="494">
        <v>39</v>
      </c>
      <c r="B74" s="142" t="s">
        <v>89</v>
      </c>
      <c r="C74" s="103">
        <v>45</v>
      </c>
      <c r="D74" s="133">
        <f t="shared" ref="D74:D82" si="6">(E74*25)-C74</f>
        <v>30</v>
      </c>
      <c r="E74" s="134">
        <v>3</v>
      </c>
      <c r="F74" s="257" t="s">
        <v>20</v>
      </c>
      <c r="G74" s="378"/>
      <c r="H74" s="379"/>
      <c r="I74" s="380"/>
      <c r="J74" s="331"/>
      <c r="K74" s="332"/>
      <c r="L74" s="333"/>
      <c r="M74" s="340"/>
      <c r="N74" s="341"/>
      <c r="O74" s="342"/>
      <c r="P74" s="340"/>
      <c r="Q74" s="341"/>
      <c r="R74" s="342"/>
      <c r="S74" s="80">
        <v>15</v>
      </c>
      <c r="T74" s="81">
        <v>30</v>
      </c>
      <c r="U74" s="138">
        <v>3</v>
      </c>
      <c r="V74" s="358"/>
      <c r="W74" s="359"/>
      <c r="X74" s="360"/>
      <c r="Y74" s="167"/>
    </row>
    <row r="75" spans="1:25" s="10" customFormat="1" ht="15.6">
      <c r="A75" s="494">
        <v>40</v>
      </c>
      <c r="B75" s="141" t="s">
        <v>96</v>
      </c>
      <c r="C75" s="103">
        <v>45</v>
      </c>
      <c r="D75" s="133">
        <f t="shared" si="6"/>
        <v>30</v>
      </c>
      <c r="E75" s="104">
        <v>3</v>
      </c>
      <c r="F75" s="257" t="s">
        <v>20</v>
      </c>
      <c r="G75" s="378"/>
      <c r="H75" s="379"/>
      <c r="I75" s="380"/>
      <c r="J75" s="331"/>
      <c r="K75" s="332"/>
      <c r="L75" s="333"/>
      <c r="M75" s="340"/>
      <c r="N75" s="341"/>
      <c r="O75" s="342"/>
      <c r="P75" s="340"/>
      <c r="Q75" s="341"/>
      <c r="R75" s="342"/>
      <c r="S75" s="80">
        <v>15</v>
      </c>
      <c r="T75" s="81">
        <v>30</v>
      </c>
      <c r="U75" s="138">
        <v>3</v>
      </c>
      <c r="V75" s="358"/>
      <c r="W75" s="359"/>
      <c r="X75" s="360"/>
      <c r="Y75" s="167"/>
    </row>
    <row r="76" spans="1:25" s="10" customFormat="1" ht="15.6">
      <c r="A76" s="495">
        <v>41</v>
      </c>
      <c r="B76" s="141" t="s">
        <v>64</v>
      </c>
      <c r="C76" s="103">
        <v>45</v>
      </c>
      <c r="D76" s="133">
        <f t="shared" si="6"/>
        <v>30</v>
      </c>
      <c r="E76" s="104">
        <v>3</v>
      </c>
      <c r="F76" s="257" t="s">
        <v>20</v>
      </c>
      <c r="G76" s="378"/>
      <c r="H76" s="379"/>
      <c r="I76" s="380"/>
      <c r="J76" s="331"/>
      <c r="K76" s="332"/>
      <c r="L76" s="333"/>
      <c r="M76" s="340"/>
      <c r="N76" s="341"/>
      <c r="O76" s="342"/>
      <c r="P76" s="340"/>
      <c r="Q76" s="341"/>
      <c r="R76" s="342"/>
      <c r="S76" s="80">
        <v>15</v>
      </c>
      <c r="T76" s="81">
        <v>30</v>
      </c>
      <c r="U76" s="138">
        <v>3</v>
      </c>
      <c r="V76" s="358"/>
      <c r="W76" s="359"/>
      <c r="X76" s="360"/>
      <c r="Y76" s="167"/>
    </row>
    <row r="77" spans="1:25" s="10" customFormat="1" ht="15.6">
      <c r="A77" s="495">
        <v>42</v>
      </c>
      <c r="B77" s="141" t="s">
        <v>98</v>
      </c>
      <c r="C77" s="103">
        <v>45</v>
      </c>
      <c r="D77" s="133">
        <f t="shared" si="6"/>
        <v>30</v>
      </c>
      <c r="E77" s="104">
        <v>3</v>
      </c>
      <c r="F77" s="258" t="s">
        <v>20</v>
      </c>
      <c r="G77" s="378"/>
      <c r="H77" s="379"/>
      <c r="I77" s="380"/>
      <c r="J77" s="331"/>
      <c r="K77" s="332"/>
      <c r="L77" s="333"/>
      <c r="M77" s="340"/>
      <c r="N77" s="341"/>
      <c r="O77" s="342"/>
      <c r="P77" s="340"/>
      <c r="Q77" s="341"/>
      <c r="R77" s="342"/>
      <c r="S77" s="80">
        <v>15</v>
      </c>
      <c r="T77" s="81">
        <v>30</v>
      </c>
      <c r="U77" s="138">
        <v>3</v>
      </c>
      <c r="V77" s="417"/>
      <c r="W77" s="418"/>
      <c r="X77" s="419"/>
      <c r="Y77" s="167"/>
    </row>
    <row r="78" spans="1:25" s="10" customFormat="1" ht="15.6">
      <c r="A78" s="495">
        <v>43</v>
      </c>
      <c r="B78" s="141" t="s">
        <v>92</v>
      </c>
      <c r="C78" s="103">
        <v>45</v>
      </c>
      <c r="D78" s="133">
        <f t="shared" si="6"/>
        <v>30</v>
      </c>
      <c r="E78" s="104">
        <v>3</v>
      </c>
      <c r="F78" s="257" t="s">
        <v>20</v>
      </c>
      <c r="G78" s="378"/>
      <c r="H78" s="379"/>
      <c r="I78" s="380"/>
      <c r="J78" s="331"/>
      <c r="K78" s="332"/>
      <c r="L78" s="333"/>
      <c r="M78" s="340"/>
      <c r="N78" s="341"/>
      <c r="O78" s="342"/>
      <c r="P78" s="340"/>
      <c r="Q78" s="341"/>
      <c r="R78" s="342"/>
      <c r="S78" s="415"/>
      <c r="T78" s="346"/>
      <c r="U78" s="347"/>
      <c r="V78" s="80">
        <v>15</v>
      </c>
      <c r="W78" s="81">
        <v>30</v>
      </c>
      <c r="X78" s="138">
        <v>3</v>
      </c>
      <c r="Y78" s="167"/>
    </row>
    <row r="79" spans="1:25" s="10" customFormat="1" ht="15.6">
      <c r="A79" s="495">
        <v>44</v>
      </c>
      <c r="B79" s="141" t="s">
        <v>63</v>
      </c>
      <c r="C79" s="103">
        <v>45</v>
      </c>
      <c r="D79" s="133">
        <f t="shared" si="6"/>
        <v>30</v>
      </c>
      <c r="E79" s="104">
        <v>3</v>
      </c>
      <c r="F79" s="257" t="s">
        <v>20</v>
      </c>
      <c r="G79" s="378"/>
      <c r="H79" s="379"/>
      <c r="I79" s="380"/>
      <c r="J79" s="331"/>
      <c r="K79" s="332"/>
      <c r="L79" s="333"/>
      <c r="M79" s="340"/>
      <c r="N79" s="341"/>
      <c r="O79" s="342"/>
      <c r="P79" s="340"/>
      <c r="Q79" s="341"/>
      <c r="R79" s="342"/>
      <c r="S79" s="416"/>
      <c r="T79" s="348"/>
      <c r="U79" s="349"/>
      <c r="V79" s="80">
        <v>15</v>
      </c>
      <c r="W79" s="81">
        <v>30</v>
      </c>
      <c r="X79" s="138">
        <v>3</v>
      </c>
      <c r="Y79" s="167"/>
    </row>
    <row r="80" spans="1:25" s="10" customFormat="1" ht="15.6">
      <c r="A80" s="495">
        <v>45</v>
      </c>
      <c r="B80" s="141" t="s">
        <v>100</v>
      </c>
      <c r="C80" s="103">
        <v>45</v>
      </c>
      <c r="D80" s="133">
        <f t="shared" si="6"/>
        <v>30</v>
      </c>
      <c r="E80" s="104">
        <v>3</v>
      </c>
      <c r="F80" s="257" t="s">
        <v>20</v>
      </c>
      <c r="G80" s="378"/>
      <c r="H80" s="379"/>
      <c r="I80" s="380"/>
      <c r="J80" s="331"/>
      <c r="K80" s="332"/>
      <c r="L80" s="333"/>
      <c r="M80" s="340"/>
      <c r="N80" s="341"/>
      <c r="O80" s="342"/>
      <c r="P80" s="340"/>
      <c r="Q80" s="341"/>
      <c r="R80" s="342"/>
      <c r="S80" s="416"/>
      <c r="T80" s="348"/>
      <c r="U80" s="349"/>
      <c r="V80" s="80">
        <v>15</v>
      </c>
      <c r="W80" s="81">
        <v>30</v>
      </c>
      <c r="X80" s="138">
        <v>3</v>
      </c>
      <c r="Y80" s="167"/>
    </row>
    <row r="81" spans="1:28" s="10" customFormat="1" ht="15.6">
      <c r="A81" s="495">
        <v>46</v>
      </c>
      <c r="B81" s="141" t="s">
        <v>101</v>
      </c>
      <c r="C81" s="103">
        <v>45</v>
      </c>
      <c r="D81" s="133">
        <f t="shared" si="6"/>
        <v>30</v>
      </c>
      <c r="E81" s="104">
        <v>3</v>
      </c>
      <c r="F81" s="257" t="s">
        <v>20</v>
      </c>
      <c r="G81" s="378"/>
      <c r="H81" s="379"/>
      <c r="I81" s="380"/>
      <c r="J81" s="331"/>
      <c r="K81" s="332"/>
      <c r="L81" s="333"/>
      <c r="M81" s="340"/>
      <c r="N81" s="341"/>
      <c r="O81" s="342"/>
      <c r="P81" s="340"/>
      <c r="Q81" s="341"/>
      <c r="R81" s="342"/>
      <c r="S81" s="416"/>
      <c r="T81" s="348"/>
      <c r="U81" s="349"/>
      <c r="V81" s="80">
        <v>15</v>
      </c>
      <c r="W81" s="81">
        <v>30</v>
      </c>
      <c r="X81" s="138">
        <v>3</v>
      </c>
      <c r="Y81" s="167"/>
    </row>
    <row r="82" spans="1:28" s="10" customFormat="1" ht="15.6">
      <c r="A82" s="495">
        <v>47</v>
      </c>
      <c r="B82" s="141" t="s">
        <v>65</v>
      </c>
      <c r="C82" s="103">
        <v>45</v>
      </c>
      <c r="D82" s="133">
        <f t="shared" si="6"/>
        <v>30</v>
      </c>
      <c r="E82" s="104">
        <v>3</v>
      </c>
      <c r="F82" s="257" t="s">
        <v>20</v>
      </c>
      <c r="G82" s="378"/>
      <c r="H82" s="379"/>
      <c r="I82" s="380"/>
      <c r="J82" s="331"/>
      <c r="K82" s="332"/>
      <c r="L82" s="333"/>
      <c r="M82" s="340"/>
      <c r="N82" s="341"/>
      <c r="O82" s="342"/>
      <c r="P82" s="340"/>
      <c r="Q82" s="341"/>
      <c r="R82" s="342"/>
      <c r="S82" s="416"/>
      <c r="T82" s="348"/>
      <c r="U82" s="349"/>
      <c r="V82" s="80">
        <v>15</v>
      </c>
      <c r="W82" s="81">
        <v>30</v>
      </c>
      <c r="X82" s="138">
        <v>3</v>
      </c>
      <c r="Y82" s="167"/>
    </row>
    <row r="83" spans="1:28" s="10" customFormat="1" ht="15.6">
      <c r="A83" s="495">
        <v>48</v>
      </c>
      <c r="B83" s="155" t="s">
        <v>102</v>
      </c>
      <c r="C83" s="122">
        <v>45</v>
      </c>
      <c r="D83" s="130">
        <v>30</v>
      </c>
      <c r="E83" s="123">
        <v>3</v>
      </c>
      <c r="F83" s="67" t="s">
        <v>20</v>
      </c>
      <c r="G83" s="378"/>
      <c r="H83" s="379"/>
      <c r="I83" s="380"/>
      <c r="J83" s="331"/>
      <c r="K83" s="332"/>
      <c r="L83" s="333"/>
      <c r="M83" s="340"/>
      <c r="N83" s="341"/>
      <c r="O83" s="342"/>
      <c r="P83" s="340"/>
      <c r="Q83" s="341"/>
      <c r="R83" s="342"/>
      <c r="S83" s="416"/>
      <c r="T83" s="348"/>
      <c r="U83" s="349"/>
      <c r="V83" s="52">
        <v>15</v>
      </c>
      <c r="W83" s="56">
        <v>30</v>
      </c>
      <c r="X83" s="139">
        <v>3</v>
      </c>
      <c r="Y83" s="167"/>
    </row>
    <row r="84" spans="1:28" s="10" customFormat="1" ht="43.8" thickBot="1">
      <c r="A84" s="496">
        <v>49</v>
      </c>
      <c r="B84" s="107" t="s">
        <v>22</v>
      </c>
      <c r="C84" s="65">
        <v>120</v>
      </c>
      <c r="D84" s="131">
        <v>180</v>
      </c>
      <c r="E84" s="66">
        <v>12</v>
      </c>
      <c r="F84" s="51" t="s">
        <v>20</v>
      </c>
      <c r="G84" s="381"/>
      <c r="H84" s="382"/>
      <c r="I84" s="383"/>
      <c r="J84" s="393"/>
      <c r="K84" s="394"/>
      <c r="L84" s="395"/>
      <c r="M84" s="343"/>
      <c r="N84" s="344"/>
      <c r="O84" s="345"/>
      <c r="P84" s="343"/>
      <c r="Q84" s="344"/>
      <c r="R84" s="345"/>
      <c r="S84" s="163"/>
      <c r="T84" s="56">
        <v>60</v>
      </c>
      <c r="U84" s="54">
        <v>5</v>
      </c>
      <c r="V84" s="136"/>
      <c r="W84" s="168">
        <v>60</v>
      </c>
      <c r="X84" s="169">
        <v>7</v>
      </c>
      <c r="Y84" s="167"/>
    </row>
    <row r="85" spans="1:28" ht="15" thickBot="1">
      <c r="A85" s="109" t="s">
        <v>18</v>
      </c>
      <c r="B85" s="39" t="s">
        <v>11</v>
      </c>
      <c r="C85" s="39">
        <v>0</v>
      </c>
      <c r="D85" s="301">
        <v>150</v>
      </c>
      <c r="E85" s="40">
        <v>5</v>
      </c>
      <c r="F85" s="40" t="s">
        <v>20</v>
      </c>
      <c r="G85" s="74"/>
      <c r="H85" s="74"/>
      <c r="I85" s="40"/>
      <c r="J85" s="74"/>
      <c r="K85" s="74"/>
      <c r="L85" s="40"/>
      <c r="M85" s="74"/>
      <c r="N85" s="74"/>
      <c r="O85" s="40"/>
      <c r="P85" s="74"/>
      <c r="Q85" s="74"/>
      <c r="R85" s="77"/>
      <c r="S85" s="74"/>
      <c r="T85" s="74"/>
      <c r="U85" s="40"/>
      <c r="V85" s="74"/>
      <c r="W85" s="74">
        <v>150</v>
      </c>
      <c r="X85" s="77">
        <v>5</v>
      </c>
      <c r="Y85" s="6"/>
    </row>
    <row r="86" spans="1:28" ht="25.95" customHeight="1" thickBot="1">
      <c r="A86" s="124"/>
      <c r="B86" s="423" t="s">
        <v>15</v>
      </c>
      <c r="C86" s="320">
        <f>SUM(C5,C12,C61)</f>
        <v>2370</v>
      </c>
      <c r="D86" s="426">
        <f>SUM(D5,D12,D61,D85)</f>
        <v>2180</v>
      </c>
      <c r="E86" s="497">
        <f>SUM(E5,E12,E61,E85)</f>
        <v>180</v>
      </c>
      <c r="F86" s="498" t="s">
        <v>119</v>
      </c>
      <c r="G86" s="125">
        <f>SUM(G85,G61,G5,G12)</f>
        <v>150</v>
      </c>
      <c r="H86" s="126">
        <f>SUM(H5,H61,H12)</f>
        <v>285</v>
      </c>
      <c r="I86" s="152">
        <f>SUM(I85,I61,I5,I12)</f>
        <v>30</v>
      </c>
      <c r="J86" s="127">
        <f>SUM(J85,J61,J5,J12)</f>
        <v>135</v>
      </c>
      <c r="K86" s="114">
        <f>SUM(K61,K5,K12)</f>
        <v>255</v>
      </c>
      <c r="L86" s="113">
        <f>SUM(L61,L5,L12,L85)</f>
        <v>30</v>
      </c>
      <c r="M86" s="126">
        <f>SUM(M85,M61,M5,M12)</f>
        <v>135</v>
      </c>
      <c r="N86" s="126">
        <f>SUM(N85,N61,N5,N12)</f>
        <v>285</v>
      </c>
      <c r="O86" s="152">
        <f>SUM(O85,O61,O5,O12)</f>
        <v>30</v>
      </c>
      <c r="P86" s="126">
        <f>SUM(P85,P61,P5,P12)</f>
        <v>150</v>
      </c>
      <c r="Q86" s="126">
        <f>SUM(Q85,Q61,Q5,Q12)</f>
        <v>255</v>
      </c>
      <c r="R86" s="157">
        <f>SUM(R85,R61,R5,R12)</f>
        <v>30</v>
      </c>
      <c r="S86" s="126">
        <f>SUM(S85,S61,S5,S12)</f>
        <v>120</v>
      </c>
      <c r="T86" s="126">
        <f>SUM(T85,T61,T5,T12)</f>
        <v>270</v>
      </c>
      <c r="U86" s="152">
        <f>SUM(U85,U61,U5,U12)</f>
        <v>30</v>
      </c>
      <c r="V86" s="126">
        <f>SUM(V85,V61,V5,V12)</f>
        <v>90</v>
      </c>
      <c r="W86" s="126">
        <f>SUM(W85,W61,W5,W12)</f>
        <v>390</v>
      </c>
      <c r="X86" s="157">
        <f>SUM(X85,X61,X5,X12)</f>
        <v>30</v>
      </c>
      <c r="Y86" s="6"/>
    </row>
    <row r="87" spans="1:28" ht="29.4" customHeight="1" thickBot="1">
      <c r="A87" s="128"/>
      <c r="B87" s="424"/>
      <c r="C87" s="321"/>
      <c r="D87" s="428"/>
      <c r="E87" s="490"/>
      <c r="F87" s="499"/>
      <c r="G87" s="364">
        <f>SUM(G86:H86)</f>
        <v>435</v>
      </c>
      <c r="H87" s="365"/>
      <c r="I87" s="166" t="s">
        <v>117</v>
      </c>
      <c r="J87" s="407">
        <f>SUM(J86:K86)</f>
        <v>390</v>
      </c>
      <c r="K87" s="408"/>
      <c r="L87" s="166" t="s">
        <v>112</v>
      </c>
      <c r="M87" s="364">
        <f>SUM(M86:N86)</f>
        <v>420</v>
      </c>
      <c r="N87" s="365"/>
      <c r="O87" s="166" t="s">
        <v>108</v>
      </c>
      <c r="P87" s="364">
        <f>SUM(P86:Q86)</f>
        <v>405</v>
      </c>
      <c r="Q87" s="365"/>
      <c r="R87" s="166" t="s">
        <v>113</v>
      </c>
      <c r="S87" s="364">
        <f>SUM(S86:T86)</f>
        <v>390</v>
      </c>
      <c r="T87" s="365"/>
      <c r="U87" s="166" t="s">
        <v>114</v>
      </c>
      <c r="V87" s="364">
        <f>SUM(V86:W86)</f>
        <v>480</v>
      </c>
      <c r="W87" s="365"/>
      <c r="X87" s="166" t="s">
        <v>115</v>
      </c>
      <c r="Y87" s="6"/>
      <c r="Z87" s="10"/>
      <c r="AA87" s="10"/>
      <c r="AB87" s="10"/>
    </row>
    <row r="88" spans="1:28" ht="20.399999999999999" customHeight="1" thickBot="1">
      <c r="A88" s="128"/>
      <c r="B88" s="425"/>
      <c r="C88" s="486">
        <f>SUM(C86:D86)</f>
        <v>4550</v>
      </c>
      <c r="D88" s="488"/>
      <c r="E88" s="117"/>
      <c r="F88" s="116"/>
      <c r="G88" s="303"/>
      <c r="H88" s="303"/>
      <c r="I88" s="303"/>
      <c r="J88" s="281"/>
      <c r="K88" s="281"/>
      <c r="L88" s="303"/>
      <c r="M88" s="303"/>
      <c r="N88" s="303"/>
      <c r="O88" s="303"/>
      <c r="P88" s="303"/>
      <c r="Q88" s="303"/>
      <c r="R88" s="303"/>
      <c r="S88" s="367"/>
      <c r="T88" s="368"/>
      <c r="U88" s="368"/>
      <c r="V88" s="368"/>
      <c r="W88" s="368"/>
      <c r="X88" s="369"/>
      <c r="Y88" s="6"/>
      <c r="Z88" s="6"/>
      <c r="AA88" s="6"/>
      <c r="AB88" s="6"/>
    </row>
    <row r="89" spans="1:28" s="10" customFormat="1" ht="13.2" customHeight="1" thickBot="1">
      <c r="A89" s="129"/>
      <c r="B89" s="373"/>
      <c r="C89" s="373"/>
      <c r="D89" s="373"/>
      <c r="E89" s="373"/>
      <c r="F89" s="373"/>
      <c r="G89" s="373"/>
      <c r="H89" s="373"/>
      <c r="I89" s="373"/>
      <c r="J89" s="373"/>
      <c r="K89" s="373"/>
      <c r="L89" s="373"/>
      <c r="M89" s="373"/>
      <c r="N89" s="373"/>
      <c r="O89" s="373"/>
      <c r="P89" s="373"/>
      <c r="Q89" s="373"/>
      <c r="R89" s="374"/>
      <c r="S89" s="370"/>
      <c r="T89" s="371"/>
      <c r="U89" s="371"/>
      <c r="V89" s="371"/>
      <c r="W89" s="371"/>
      <c r="X89" s="372"/>
      <c r="Y89" s="6"/>
      <c r="Z89" s="6"/>
      <c r="AA89" s="6"/>
      <c r="AB89" s="6"/>
    </row>
    <row r="90" spans="1:28" s="6" customFormat="1" ht="13.8" customHeight="1">
      <c r="A90" s="21"/>
      <c r="B90" s="9"/>
      <c r="C90" s="477" t="s">
        <v>31</v>
      </c>
      <c r="D90" s="478"/>
      <c r="E90" s="479"/>
      <c r="F90" s="7"/>
      <c r="G90" s="8"/>
      <c r="H90" s="500"/>
      <c r="I90" s="501"/>
      <c r="J90" s="501"/>
      <c r="K90" s="501"/>
      <c r="L90" s="501"/>
      <c r="M90" s="501"/>
      <c r="N90" s="501"/>
      <c r="O90" s="501"/>
      <c r="P90" s="501"/>
      <c r="Q90" s="501"/>
      <c r="R90" s="501"/>
      <c r="S90" s="501"/>
      <c r="T90" s="501"/>
      <c r="U90" s="501"/>
      <c r="V90" s="501"/>
      <c r="W90" s="501"/>
      <c r="X90" s="502"/>
    </row>
    <row r="91" spans="1:28" s="6" customFormat="1" ht="28.2" customHeight="1" thickBot="1">
      <c r="A91" s="21"/>
      <c r="B91" s="22"/>
      <c r="C91" s="480" t="s">
        <v>116</v>
      </c>
      <c r="D91" s="481"/>
      <c r="E91" s="482"/>
      <c r="F91" s="18"/>
      <c r="G91" s="19"/>
      <c r="H91" s="503"/>
      <c r="I91" s="504"/>
      <c r="J91" s="504"/>
      <c r="K91" s="504"/>
      <c r="L91" s="504"/>
      <c r="M91" s="504"/>
      <c r="N91" s="504"/>
      <c r="O91" s="504"/>
      <c r="P91" s="504"/>
      <c r="Q91" s="504"/>
      <c r="R91" s="504"/>
      <c r="S91" s="504"/>
      <c r="T91" s="504"/>
      <c r="U91" s="504"/>
      <c r="V91" s="504"/>
      <c r="W91" s="504"/>
      <c r="X91" s="505"/>
    </row>
    <row r="92" spans="1:28" s="6" customFormat="1" ht="10.199999999999999" customHeight="1" thickBot="1">
      <c r="A92" s="21"/>
      <c r="B92" s="23"/>
      <c r="C92" s="16"/>
      <c r="D92" s="17"/>
      <c r="E92" s="16"/>
      <c r="F92" s="20"/>
      <c r="G92" s="20"/>
      <c r="H92" s="507"/>
      <c r="I92" s="504"/>
      <c r="J92" s="504"/>
      <c r="K92" s="504"/>
      <c r="L92" s="504"/>
      <c r="M92" s="504"/>
      <c r="N92" s="504"/>
      <c r="O92" s="504"/>
      <c r="P92" s="504"/>
      <c r="Q92" s="504"/>
      <c r="R92" s="504"/>
      <c r="S92" s="504"/>
      <c r="T92" s="504"/>
      <c r="U92" s="504"/>
      <c r="V92" s="504"/>
      <c r="W92" s="504"/>
      <c r="X92" s="505"/>
    </row>
    <row r="93" spans="1:28" s="6" customFormat="1" ht="26.4" customHeight="1" thickBot="1">
      <c r="A93" s="14"/>
      <c r="B93" s="420" t="s">
        <v>33</v>
      </c>
      <c r="C93" s="421"/>
      <c r="D93" s="421"/>
      <c r="E93" s="421"/>
      <c r="F93" s="421"/>
      <c r="G93" s="422"/>
      <c r="H93" s="508"/>
      <c r="I93" s="504"/>
      <c r="J93" s="504"/>
      <c r="K93" s="504"/>
      <c r="L93" s="504"/>
      <c r="M93" s="504"/>
      <c r="N93" s="504"/>
      <c r="O93" s="504"/>
      <c r="P93" s="504"/>
      <c r="Q93" s="504"/>
      <c r="R93" s="504"/>
      <c r="S93" s="504"/>
      <c r="T93" s="504"/>
      <c r="U93" s="504"/>
      <c r="V93" s="504"/>
      <c r="W93" s="504"/>
      <c r="X93" s="505"/>
    </row>
    <row r="94" spans="1:28" s="6" customFormat="1" ht="15.6" customHeight="1" thickBot="1">
      <c r="A94" s="14"/>
      <c r="B94" s="317" t="s">
        <v>34</v>
      </c>
      <c r="C94" s="317" t="s">
        <v>35</v>
      </c>
      <c r="D94" s="259"/>
      <c r="E94" s="260"/>
      <c r="F94" s="260"/>
      <c r="G94" s="261"/>
      <c r="H94" s="506"/>
      <c r="I94" s="504"/>
      <c r="J94" s="504"/>
      <c r="K94" s="504"/>
      <c r="L94" s="504"/>
      <c r="M94" s="504"/>
      <c r="N94" s="504"/>
      <c r="O94" s="504"/>
      <c r="P94" s="504"/>
      <c r="Q94" s="504"/>
      <c r="R94" s="504"/>
      <c r="S94" s="504"/>
      <c r="T94" s="504"/>
      <c r="U94" s="504"/>
      <c r="V94" s="504"/>
      <c r="W94" s="504"/>
      <c r="X94" s="505"/>
    </row>
    <row r="95" spans="1:28" s="6" customFormat="1" ht="15" customHeight="1" thickBot="1">
      <c r="A95" s="14"/>
      <c r="B95" s="319"/>
      <c r="C95" s="318"/>
      <c r="D95" s="259"/>
      <c r="E95" s="260"/>
      <c r="F95" s="260"/>
      <c r="G95" s="261"/>
      <c r="H95" s="506"/>
      <c r="I95" s="504"/>
      <c r="J95" s="504"/>
      <c r="K95" s="504"/>
      <c r="L95" s="504"/>
      <c r="M95" s="504"/>
      <c r="N95" s="504"/>
      <c r="O95" s="504"/>
      <c r="P95" s="504"/>
      <c r="Q95" s="504"/>
      <c r="R95" s="504"/>
      <c r="S95" s="504"/>
      <c r="T95" s="504"/>
      <c r="U95" s="504"/>
      <c r="V95" s="504"/>
      <c r="W95" s="504"/>
      <c r="X95" s="505"/>
    </row>
    <row r="96" spans="1:28" s="6" customFormat="1" ht="15.6" customHeight="1" thickBot="1">
      <c r="A96" s="14"/>
      <c r="B96" s="319"/>
      <c r="C96" s="317" t="s">
        <v>36</v>
      </c>
      <c r="D96" s="259"/>
      <c r="E96" s="260"/>
      <c r="F96" s="260"/>
      <c r="G96" s="261"/>
      <c r="H96" s="506"/>
      <c r="I96" s="504"/>
      <c r="J96" s="504"/>
      <c r="K96" s="504"/>
      <c r="L96" s="504"/>
      <c r="M96" s="504"/>
      <c r="N96" s="504"/>
      <c r="O96" s="504"/>
      <c r="P96" s="504"/>
      <c r="Q96" s="504"/>
      <c r="R96" s="504"/>
      <c r="S96" s="504"/>
      <c r="T96" s="504"/>
      <c r="U96" s="504"/>
      <c r="V96" s="504"/>
      <c r="W96" s="504"/>
      <c r="X96" s="505"/>
    </row>
    <row r="97" spans="1:28" s="6" customFormat="1" ht="13.2" customHeight="1" thickBot="1">
      <c r="A97" s="14"/>
      <c r="B97" s="318"/>
      <c r="C97" s="318"/>
      <c r="D97" s="259"/>
      <c r="E97" s="260"/>
      <c r="F97" s="260"/>
      <c r="G97" s="261"/>
      <c r="H97" s="506"/>
      <c r="I97" s="504"/>
      <c r="J97" s="504"/>
      <c r="K97" s="504"/>
      <c r="L97" s="504"/>
      <c r="M97" s="504"/>
      <c r="N97" s="504"/>
      <c r="O97" s="504"/>
      <c r="P97" s="504"/>
      <c r="Q97" s="504"/>
      <c r="R97" s="504"/>
      <c r="S97" s="504"/>
      <c r="T97" s="504"/>
      <c r="U97" s="504"/>
      <c r="V97" s="504"/>
      <c r="W97" s="504"/>
      <c r="X97" s="505"/>
    </row>
    <row r="98" spans="1:28" s="6" customFormat="1" ht="13.2" customHeight="1" thickBot="1">
      <c r="A98" s="14"/>
      <c r="B98" s="317" t="s">
        <v>37</v>
      </c>
      <c r="C98" s="317" t="s">
        <v>35</v>
      </c>
      <c r="D98" s="259"/>
      <c r="E98" s="260"/>
      <c r="F98" s="260"/>
      <c r="G98" s="261"/>
      <c r="H98" s="506"/>
      <c r="I98" s="504"/>
      <c r="J98" s="504"/>
      <c r="K98" s="504"/>
      <c r="L98" s="504"/>
      <c r="M98" s="504"/>
      <c r="N98" s="504"/>
      <c r="O98" s="504"/>
      <c r="P98" s="504"/>
      <c r="Q98" s="504"/>
      <c r="R98" s="504"/>
      <c r="S98" s="504"/>
      <c r="T98" s="504"/>
      <c r="U98" s="504"/>
      <c r="V98" s="504"/>
      <c r="W98" s="504"/>
      <c r="X98" s="505"/>
    </row>
    <row r="99" spans="1:28" s="6" customFormat="1" ht="16.2" customHeight="1" thickBot="1">
      <c r="A99" s="14"/>
      <c r="B99" s="319"/>
      <c r="C99" s="318"/>
      <c r="D99" s="259"/>
      <c r="E99" s="260"/>
      <c r="F99" s="260"/>
      <c r="G99" s="261"/>
      <c r="H99" s="506"/>
      <c r="I99" s="509"/>
      <c r="J99" s="509"/>
      <c r="K99" s="509"/>
      <c r="L99" s="509"/>
      <c r="M99" s="509"/>
      <c r="N99" s="509"/>
      <c r="O99" s="510"/>
      <c r="P99" s="509"/>
      <c r="Q99" s="509"/>
      <c r="R99" s="510"/>
      <c r="S99" s="509"/>
      <c r="T99" s="509"/>
      <c r="U99" s="509"/>
      <c r="V99" s="509"/>
      <c r="W99" s="509"/>
      <c r="X99" s="511"/>
    </row>
    <row r="100" spans="1:28" s="6" customFormat="1" ht="14.4" customHeight="1" thickBot="1">
      <c r="A100" s="14"/>
      <c r="B100" s="319"/>
      <c r="C100" s="317" t="s">
        <v>36</v>
      </c>
      <c r="D100" s="259"/>
      <c r="E100" s="260"/>
      <c r="F100" s="260"/>
      <c r="G100" s="261"/>
      <c r="H100" s="506"/>
      <c r="I100" s="509"/>
      <c r="J100" s="509"/>
      <c r="K100" s="509"/>
      <c r="L100" s="509"/>
      <c r="M100" s="509"/>
      <c r="N100" s="509"/>
      <c r="O100" s="510"/>
      <c r="P100" s="509"/>
      <c r="Q100" s="509"/>
      <c r="R100" s="510"/>
      <c r="S100" s="509"/>
      <c r="T100" s="509"/>
      <c r="U100" s="509"/>
      <c r="V100" s="509"/>
      <c r="W100" s="509"/>
      <c r="X100" s="511"/>
    </row>
    <row r="101" spans="1:28" s="6" customFormat="1" ht="11.4" customHeight="1" thickBot="1">
      <c r="A101" s="15"/>
      <c r="B101" s="318"/>
      <c r="C101" s="318"/>
      <c r="D101" s="259"/>
      <c r="E101" s="260"/>
      <c r="F101" s="260"/>
      <c r="G101" s="261"/>
      <c r="H101" s="506"/>
      <c r="I101" s="509"/>
      <c r="J101" s="509"/>
      <c r="K101" s="509"/>
      <c r="L101" s="509"/>
      <c r="M101" s="509"/>
      <c r="N101" s="509"/>
      <c r="O101" s="510"/>
      <c r="P101" s="509"/>
      <c r="Q101" s="509"/>
      <c r="R101" s="510"/>
      <c r="S101" s="509"/>
      <c r="T101" s="509"/>
      <c r="U101" s="509"/>
      <c r="V101" s="509"/>
      <c r="W101" s="509"/>
      <c r="X101" s="511"/>
    </row>
    <row r="102" spans="1:28" s="6" customFormat="1" ht="34.5" customHeight="1">
      <c r="A102" s="515"/>
      <c r="B102" s="516"/>
      <c r="C102" s="517"/>
      <c r="D102" s="517"/>
      <c r="E102" s="517"/>
      <c r="F102" s="517"/>
      <c r="G102" s="517"/>
      <c r="H102" s="512"/>
      <c r="I102" s="512"/>
      <c r="J102" s="512"/>
      <c r="K102" s="512"/>
      <c r="L102" s="512"/>
      <c r="M102" s="512"/>
      <c r="N102" s="512"/>
      <c r="O102" s="513"/>
      <c r="P102" s="512"/>
      <c r="Q102" s="512"/>
      <c r="R102" s="513"/>
      <c r="S102" s="512"/>
      <c r="T102" s="512"/>
      <c r="U102" s="512"/>
      <c r="V102" s="512"/>
      <c r="W102" s="512"/>
      <c r="X102" s="514"/>
    </row>
    <row r="103" spans="1:28" s="6" customFormat="1" ht="30.75" customHeight="1">
      <c r="A103" s="5"/>
      <c r="B103" s="13"/>
      <c r="C103" s="4"/>
      <c r="D103" s="4"/>
      <c r="E103" s="4"/>
      <c r="F103" s="4"/>
      <c r="G103" s="4"/>
      <c r="H103" s="4"/>
      <c r="I103" s="11"/>
      <c r="J103" s="4"/>
      <c r="K103" s="4"/>
      <c r="L103" s="11"/>
      <c r="M103" s="4"/>
      <c r="N103" s="4"/>
      <c r="O103" s="12"/>
      <c r="P103" s="4"/>
      <c r="Q103" s="4"/>
      <c r="R103" s="12"/>
      <c r="S103" s="4"/>
      <c r="T103" s="4"/>
      <c r="U103" s="4"/>
      <c r="V103" s="4"/>
      <c r="W103" s="4"/>
      <c r="X103" s="4"/>
    </row>
    <row r="104" spans="1:28" s="6" customFormat="1" ht="51.75" customHeight="1">
      <c r="A104" s="5"/>
      <c r="B104" s="13"/>
      <c r="C104" s="4"/>
      <c r="D104" s="4"/>
      <c r="E104" s="4"/>
      <c r="F104" s="4"/>
      <c r="G104" s="4"/>
      <c r="H104" s="4"/>
      <c r="I104" s="11"/>
      <c r="J104" s="4"/>
      <c r="K104" s="4"/>
      <c r="L104" s="11"/>
      <c r="M104" s="4"/>
      <c r="N104" s="4"/>
      <c r="O104" s="12"/>
      <c r="P104" s="4"/>
      <c r="Q104" s="4"/>
      <c r="R104" s="12"/>
      <c r="S104" s="4"/>
      <c r="T104" s="4"/>
      <c r="U104" s="4"/>
      <c r="V104" s="4"/>
      <c r="W104" s="4"/>
      <c r="X104" s="4"/>
    </row>
    <row r="105" spans="1:28" s="6" customFormat="1" ht="89.4" customHeight="1">
      <c r="A105" s="5"/>
      <c r="B105" s="13"/>
      <c r="C105" s="4"/>
      <c r="D105" s="4"/>
      <c r="E105" s="4"/>
      <c r="F105" s="4"/>
      <c r="G105" s="4"/>
      <c r="H105" s="4"/>
      <c r="I105" s="11"/>
      <c r="J105" s="4"/>
      <c r="K105" s="4"/>
      <c r="L105" s="11"/>
      <c r="M105" s="4"/>
      <c r="N105" s="4"/>
      <c r="O105" s="12"/>
      <c r="P105" s="4"/>
      <c r="Q105" s="4"/>
      <c r="R105" s="12"/>
      <c r="S105" s="4"/>
      <c r="T105" s="4"/>
      <c r="U105" s="4"/>
      <c r="V105" s="4"/>
      <c r="W105" s="4"/>
      <c r="X105" s="4"/>
    </row>
    <row r="106" spans="1:28" s="6" customFormat="1" ht="39.75" customHeight="1">
      <c r="A106" s="5"/>
      <c r="B106" s="13"/>
      <c r="C106" s="4"/>
      <c r="D106" s="4"/>
      <c r="E106" s="4"/>
      <c r="F106" s="4"/>
      <c r="G106" s="4"/>
      <c r="H106" s="4"/>
      <c r="I106" s="11"/>
      <c r="J106" s="4"/>
      <c r="K106" s="4"/>
      <c r="L106" s="11"/>
      <c r="M106" s="4"/>
      <c r="N106" s="4"/>
      <c r="O106" s="12"/>
      <c r="P106" s="4"/>
      <c r="Q106" s="4"/>
      <c r="R106" s="12"/>
      <c r="S106" s="4"/>
      <c r="T106" s="4"/>
      <c r="U106" s="4"/>
      <c r="V106" s="4"/>
      <c r="W106" s="4"/>
      <c r="X106" s="4"/>
    </row>
    <row r="107" spans="1:28" s="6" customFormat="1" ht="39.75" customHeight="1">
      <c r="A107" s="5"/>
      <c r="B107" s="13"/>
      <c r="C107" s="4"/>
      <c r="D107" s="4"/>
      <c r="E107" s="4"/>
      <c r="F107" s="4"/>
      <c r="G107" s="4"/>
      <c r="H107" s="4"/>
      <c r="I107" s="11"/>
      <c r="J107" s="4"/>
      <c r="K107" s="4"/>
      <c r="L107" s="11"/>
      <c r="M107" s="4"/>
      <c r="N107" s="4"/>
      <c r="O107" s="12"/>
      <c r="P107" s="4"/>
      <c r="Q107" s="4"/>
      <c r="R107" s="12"/>
      <c r="S107" s="4"/>
      <c r="T107" s="4"/>
      <c r="U107" s="4"/>
      <c r="V107" s="4"/>
      <c r="W107" s="4"/>
      <c r="X107" s="4"/>
    </row>
    <row r="108" spans="1:28" s="6" customFormat="1" ht="24.75" customHeight="1">
      <c r="A108" s="5"/>
      <c r="B108" s="13"/>
      <c r="C108" s="4"/>
      <c r="D108" s="4"/>
      <c r="E108" s="4"/>
      <c r="F108" s="4"/>
      <c r="G108" s="4"/>
      <c r="H108" s="4"/>
      <c r="I108" s="11"/>
      <c r="J108" s="4"/>
      <c r="K108" s="4"/>
      <c r="L108" s="11"/>
      <c r="M108" s="4"/>
      <c r="N108" s="4"/>
      <c r="O108" s="12"/>
      <c r="P108" s="4"/>
      <c r="Q108" s="4"/>
      <c r="R108" s="12"/>
      <c r="S108" s="4"/>
      <c r="T108" s="4"/>
      <c r="U108" s="4"/>
      <c r="V108" s="4"/>
      <c r="W108" s="4"/>
      <c r="X108" s="4"/>
      <c r="Y108" s="10"/>
    </row>
    <row r="109" spans="1:28" s="6" customFormat="1" ht="24.75" customHeight="1">
      <c r="A109" s="5"/>
      <c r="B109" s="13"/>
      <c r="C109" s="4"/>
      <c r="D109" s="4"/>
      <c r="E109" s="4"/>
      <c r="F109" s="4"/>
      <c r="G109" s="4"/>
      <c r="H109" s="4"/>
      <c r="I109" s="11"/>
      <c r="J109" s="4"/>
      <c r="K109" s="4"/>
      <c r="L109" s="11"/>
      <c r="M109" s="4"/>
      <c r="N109" s="4"/>
      <c r="O109" s="12"/>
      <c r="P109" s="4"/>
      <c r="Q109" s="4"/>
      <c r="R109" s="12"/>
      <c r="S109" s="4"/>
      <c r="T109" s="4"/>
      <c r="U109" s="4"/>
      <c r="V109" s="4"/>
      <c r="W109" s="4"/>
      <c r="X109" s="4"/>
    </row>
    <row r="110" spans="1:28" s="6" customFormat="1" ht="40.5" customHeight="1">
      <c r="A110" s="5"/>
      <c r="B110" s="13"/>
      <c r="C110" s="4"/>
      <c r="D110" s="4"/>
      <c r="E110" s="4"/>
      <c r="F110" s="4"/>
      <c r="G110" s="4"/>
      <c r="H110" s="4"/>
      <c r="I110" s="11"/>
      <c r="J110" s="4"/>
      <c r="K110" s="4"/>
      <c r="L110" s="11"/>
      <c r="M110" s="4"/>
      <c r="N110" s="4"/>
      <c r="O110" s="12"/>
      <c r="P110" s="4"/>
      <c r="Q110" s="4"/>
      <c r="R110" s="12"/>
      <c r="S110" s="4"/>
      <c r="T110" s="4"/>
      <c r="U110" s="4"/>
      <c r="V110" s="4"/>
      <c r="W110" s="4"/>
      <c r="X110" s="4"/>
    </row>
    <row r="111" spans="1:28" s="6" customFormat="1" ht="31.5" customHeight="1">
      <c r="A111" s="5"/>
      <c r="B111" s="13"/>
      <c r="C111" s="4"/>
      <c r="D111" s="4"/>
      <c r="E111" s="4"/>
      <c r="F111" s="4"/>
      <c r="G111" s="4"/>
      <c r="H111" s="4"/>
      <c r="I111" s="11"/>
      <c r="J111" s="4"/>
      <c r="K111" s="4"/>
      <c r="L111" s="11"/>
      <c r="M111" s="4"/>
      <c r="N111" s="4"/>
      <c r="O111" s="12"/>
      <c r="P111" s="4"/>
      <c r="Q111" s="4"/>
      <c r="R111" s="12"/>
      <c r="S111" s="4"/>
      <c r="T111" s="4"/>
      <c r="U111" s="4"/>
      <c r="V111" s="4"/>
      <c r="W111" s="4"/>
      <c r="X111" s="4"/>
    </row>
    <row r="112" spans="1:28" s="6" customFormat="1" ht="42" customHeight="1">
      <c r="A112" s="5"/>
      <c r="B112" s="13"/>
      <c r="C112" s="4"/>
      <c r="D112" s="4"/>
      <c r="E112" s="4"/>
      <c r="F112" s="4"/>
      <c r="G112" s="4"/>
      <c r="H112" s="4"/>
      <c r="I112" s="11"/>
      <c r="J112" s="4"/>
      <c r="K112" s="4"/>
      <c r="L112" s="11"/>
      <c r="M112" s="4"/>
      <c r="N112" s="4"/>
      <c r="O112" s="12"/>
      <c r="P112" s="4"/>
      <c r="Q112" s="4"/>
      <c r="R112" s="12"/>
      <c r="S112" s="4"/>
      <c r="T112" s="4"/>
      <c r="U112" s="4"/>
      <c r="V112" s="4"/>
      <c r="W112" s="4"/>
      <c r="X112" s="4"/>
      <c r="Z112" s="10"/>
      <c r="AA112" s="10"/>
      <c r="AB112" s="10"/>
    </row>
    <row r="113" spans="1:28" s="6" customFormat="1" ht="33.75" customHeight="1">
      <c r="A113" s="5"/>
      <c r="B113" s="13"/>
      <c r="C113" s="4"/>
      <c r="D113" s="4"/>
      <c r="E113" s="4"/>
      <c r="F113" s="4"/>
      <c r="G113" s="4"/>
      <c r="H113" s="4"/>
      <c r="I113" s="11"/>
      <c r="J113" s="4"/>
      <c r="K113" s="4"/>
      <c r="L113" s="11"/>
      <c r="M113" s="4"/>
      <c r="N113" s="4"/>
      <c r="O113" s="12"/>
      <c r="P113" s="4"/>
      <c r="Q113" s="4"/>
      <c r="R113" s="12"/>
      <c r="S113" s="4"/>
      <c r="T113" s="4"/>
      <c r="U113" s="4"/>
      <c r="V113" s="4"/>
      <c r="W113" s="4"/>
      <c r="X113" s="4"/>
    </row>
    <row r="114" spans="1:28" s="10" customFormat="1" ht="27" customHeight="1">
      <c r="A114" s="5"/>
      <c r="B114" s="13"/>
      <c r="C114" s="4"/>
      <c r="D114" s="4"/>
      <c r="E114" s="4"/>
      <c r="F114" s="4"/>
      <c r="G114" s="4"/>
      <c r="H114" s="4"/>
      <c r="I114" s="11"/>
      <c r="J114" s="4"/>
      <c r="K114" s="4"/>
      <c r="L114" s="11"/>
      <c r="M114" s="4"/>
      <c r="N114" s="4"/>
      <c r="O114" s="12"/>
      <c r="P114" s="4"/>
      <c r="Q114" s="4"/>
      <c r="R114" s="12"/>
      <c r="S114" s="4"/>
      <c r="T114" s="4"/>
      <c r="U114" s="4"/>
      <c r="V114" s="4"/>
      <c r="W114" s="4"/>
      <c r="X114" s="4"/>
      <c r="Y114" s="6"/>
      <c r="Z114" s="6"/>
      <c r="AA114" s="6"/>
      <c r="AB114" s="6"/>
    </row>
    <row r="115" spans="1:28" s="6" customFormat="1" ht="121.5" customHeight="1">
      <c r="A115" s="5"/>
      <c r="B115" s="13"/>
      <c r="C115" s="4"/>
      <c r="D115" s="4"/>
      <c r="E115" s="4"/>
      <c r="F115" s="4"/>
      <c r="G115" s="4"/>
      <c r="H115" s="4"/>
      <c r="I115" s="11"/>
      <c r="J115" s="4"/>
      <c r="K115" s="4"/>
      <c r="L115" s="11"/>
      <c r="M115" s="4"/>
      <c r="N115" s="4"/>
      <c r="O115" s="12"/>
      <c r="P115" s="4"/>
      <c r="Q115" s="4"/>
      <c r="R115" s="12"/>
      <c r="S115" s="4"/>
      <c r="T115" s="4"/>
      <c r="U115" s="4"/>
      <c r="V115" s="4"/>
      <c r="W115" s="4"/>
      <c r="X115" s="4"/>
    </row>
    <row r="116" spans="1:28" s="6" customFormat="1" ht="65.25" customHeight="1">
      <c r="A116" s="5"/>
      <c r="B116" s="13"/>
      <c r="C116" s="4"/>
      <c r="D116" s="4"/>
      <c r="E116" s="4"/>
      <c r="F116" s="4"/>
      <c r="G116" s="4"/>
      <c r="H116" s="4"/>
      <c r="I116" s="11"/>
      <c r="J116" s="4"/>
      <c r="K116" s="4"/>
      <c r="L116" s="11"/>
      <c r="M116" s="4"/>
      <c r="N116" s="4"/>
      <c r="O116" s="12"/>
      <c r="P116" s="4"/>
      <c r="Q116" s="4"/>
      <c r="R116" s="12"/>
      <c r="S116" s="4"/>
      <c r="T116" s="4"/>
      <c r="U116" s="4"/>
      <c r="V116" s="4"/>
      <c r="W116" s="4"/>
      <c r="X116" s="4"/>
    </row>
    <row r="117" spans="1:28" s="6" customFormat="1" ht="45" customHeight="1">
      <c r="A117" s="5"/>
      <c r="B117" s="13"/>
      <c r="C117" s="4"/>
      <c r="D117" s="4"/>
      <c r="E117" s="4"/>
      <c r="F117" s="4"/>
      <c r="G117" s="4"/>
      <c r="H117" s="4"/>
      <c r="I117" s="11"/>
      <c r="J117" s="4"/>
      <c r="K117" s="4"/>
      <c r="L117" s="11"/>
      <c r="M117" s="4"/>
      <c r="N117" s="4"/>
      <c r="O117" s="12"/>
      <c r="P117" s="4"/>
      <c r="Q117" s="4"/>
      <c r="R117" s="12"/>
      <c r="S117" s="4"/>
      <c r="T117" s="4"/>
      <c r="U117" s="4"/>
      <c r="V117" s="4"/>
      <c r="W117" s="4"/>
      <c r="X117" s="4"/>
    </row>
    <row r="118" spans="1:28" s="6" customFormat="1" ht="20.100000000000001" customHeight="1">
      <c r="A118" s="5"/>
      <c r="B118" s="13"/>
      <c r="C118" s="4"/>
      <c r="D118" s="4"/>
      <c r="E118" s="4"/>
      <c r="F118" s="4"/>
      <c r="G118" s="4"/>
      <c r="H118" s="4"/>
      <c r="I118" s="11"/>
      <c r="J118" s="4"/>
      <c r="K118" s="4"/>
      <c r="L118" s="11"/>
      <c r="M118" s="4"/>
      <c r="N118" s="4"/>
      <c r="O118" s="12"/>
      <c r="P118" s="4"/>
      <c r="Q118" s="4"/>
      <c r="R118" s="12"/>
      <c r="S118" s="4"/>
      <c r="T118" s="4"/>
      <c r="U118" s="4"/>
      <c r="V118" s="4"/>
      <c r="W118" s="4"/>
      <c r="X118" s="4"/>
      <c r="Y118" s="10"/>
    </row>
    <row r="119" spans="1:28" s="6" customFormat="1" ht="20.100000000000001" customHeight="1">
      <c r="A119" s="5"/>
      <c r="B119" s="13"/>
      <c r="C119" s="4"/>
      <c r="D119" s="4"/>
      <c r="E119" s="4"/>
      <c r="F119" s="4"/>
      <c r="G119" s="4"/>
      <c r="H119" s="4"/>
      <c r="I119" s="11"/>
      <c r="J119" s="4"/>
      <c r="K119" s="4"/>
      <c r="L119" s="11"/>
      <c r="M119" s="4"/>
      <c r="N119" s="4"/>
      <c r="O119" s="12"/>
      <c r="P119" s="4"/>
      <c r="Q119" s="4"/>
      <c r="R119" s="12"/>
      <c r="S119" s="4"/>
      <c r="T119" s="4"/>
      <c r="U119" s="4"/>
      <c r="V119" s="4"/>
      <c r="W119" s="4"/>
      <c r="X119" s="4"/>
    </row>
    <row r="120" spans="1:28" s="6" customFormat="1" ht="20.100000000000001" customHeight="1">
      <c r="A120" s="5"/>
      <c r="B120" s="13"/>
      <c r="C120" s="4"/>
      <c r="D120" s="4"/>
      <c r="E120" s="4"/>
      <c r="F120" s="4"/>
      <c r="G120" s="4"/>
      <c r="H120" s="4"/>
      <c r="I120" s="11"/>
      <c r="J120" s="4"/>
      <c r="K120" s="4"/>
      <c r="L120" s="11"/>
      <c r="M120" s="4"/>
      <c r="N120" s="4"/>
      <c r="O120" s="12"/>
      <c r="P120" s="4"/>
      <c r="Q120" s="4"/>
      <c r="R120" s="12"/>
      <c r="S120" s="4"/>
      <c r="T120" s="4"/>
      <c r="U120" s="4"/>
      <c r="V120" s="4"/>
      <c r="W120" s="4"/>
      <c r="X120" s="4"/>
    </row>
    <row r="121" spans="1:28" s="6" customFormat="1" ht="24" customHeight="1">
      <c r="A121" s="5"/>
      <c r="B121" s="13"/>
      <c r="C121" s="4"/>
      <c r="D121" s="4"/>
      <c r="E121" s="4"/>
      <c r="F121" s="4"/>
      <c r="G121" s="4"/>
      <c r="H121" s="4"/>
      <c r="I121" s="11"/>
      <c r="J121" s="4"/>
      <c r="K121" s="4"/>
      <c r="L121" s="11"/>
      <c r="M121" s="4"/>
      <c r="N121" s="4"/>
      <c r="O121" s="12"/>
      <c r="P121" s="4"/>
      <c r="Q121" s="4"/>
      <c r="R121" s="12"/>
      <c r="S121" s="4"/>
      <c r="T121" s="4"/>
      <c r="U121" s="4"/>
      <c r="V121" s="4"/>
      <c r="W121" s="4"/>
      <c r="X121" s="4"/>
    </row>
    <row r="122" spans="1:28" s="6" customFormat="1" ht="20.25" customHeight="1">
      <c r="A122" s="5"/>
      <c r="B122" s="13"/>
      <c r="C122" s="4"/>
      <c r="D122" s="4"/>
      <c r="E122" s="4"/>
      <c r="F122" s="4"/>
      <c r="G122" s="4"/>
      <c r="H122" s="4"/>
      <c r="I122" s="11"/>
      <c r="J122" s="4"/>
      <c r="K122" s="4"/>
      <c r="L122" s="11"/>
      <c r="M122" s="4"/>
      <c r="N122" s="4"/>
      <c r="O122" s="12"/>
      <c r="P122" s="4"/>
      <c r="Q122" s="4"/>
      <c r="R122" s="12"/>
      <c r="S122" s="4"/>
      <c r="T122" s="4"/>
      <c r="U122" s="4"/>
      <c r="V122" s="4"/>
      <c r="W122" s="4"/>
      <c r="X122" s="4"/>
      <c r="Z122" s="10"/>
      <c r="AA122" s="10"/>
      <c r="AB122" s="10"/>
    </row>
    <row r="123" spans="1:28" s="6" customFormat="1" ht="42" customHeight="1">
      <c r="A123" s="5"/>
      <c r="B123" s="13"/>
      <c r="C123" s="4"/>
      <c r="D123" s="4"/>
      <c r="E123" s="4"/>
      <c r="F123" s="4"/>
      <c r="G123" s="4"/>
      <c r="H123" s="4"/>
      <c r="I123" s="11"/>
      <c r="J123" s="4"/>
      <c r="K123" s="4"/>
      <c r="L123" s="11"/>
      <c r="M123" s="4"/>
      <c r="N123" s="4"/>
      <c r="O123" s="12"/>
      <c r="P123" s="4"/>
      <c r="Q123" s="4"/>
      <c r="R123" s="12"/>
      <c r="S123" s="4"/>
      <c r="T123" s="4"/>
      <c r="U123" s="4"/>
      <c r="V123" s="4"/>
      <c r="W123" s="4"/>
      <c r="X123" s="4"/>
    </row>
    <row r="124" spans="1:28" s="10" customFormat="1" ht="54" customHeight="1">
      <c r="A124" s="5"/>
      <c r="B124" s="13"/>
      <c r="C124" s="4"/>
      <c r="D124" s="4"/>
      <c r="E124" s="4"/>
      <c r="F124" s="4"/>
      <c r="G124" s="4"/>
      <c r="H124" s="4"/>
      <c r="I124" s="11"/>
      <c r="J124" s="4"/>
      <c r="K124" s="4"/>
      <c r="L124" s="11"/>
      <c r="M124" s="4"/>
      <c r="N124" s="4"/>
      <c r="O124" s="12"/>
      <c r="P124" s="4"/>
      <c r="Q124" s="4"/>
      <c r="R124" s="12"/>
      <c r="S124" s="4"/>
      <c r="T124" s="4"/>
      <c r="U124" s="4"/>
      <c r="V124" s="4"/>
      <c r="W124" s="4"/>
      <c r="X124" s="4"/>
      <c r="Y124" s="6"/>
      <c r="Z124" s="6"/>
      <c r="AA124" s="6"/>
      <c r="AB124" s="6"/>
    </row>
    <row r="125" spans="1:28" s="6" customFormat="1">
      <c r="A125" s="5"/>
      <c r="B125" s="13"/>
      <c r="C125" s="4"/>
      <c r="D125" s="4"/>
      <c r="E125" s="4"/>
      <c r="F125" s="4"/>
      <c r="G125" s="4"/>
      <c r="H125" s="4"/>
      <c r="I125" s="11"/>
      <c r="J125" s="4"/>
      <c r="K125" s="4"/>
      <c r="L125" s="11"/>
      <c r="M125" s="4"/>
      <c r="N125" s="4"/>
      <c r="O125" s="12"/>
      <c r="P125" s="4"/>
      <c r="Q125" s="4"/>
      <c r="R125" s="12"/>
      <c r="S125" s="4"/>
      <c r="T125" s="4"/>
      <c r="U125" s="4"/>
      <c r="V125" s="4"/>
      <c r="W125" s="4"/>
      <c r="X125" s="4"/>
    </row>
    <row r="126" spans="1:28" s="6" customFormat="1" ht="47.25" customHeight="1">
      <c r="A126" s="5"/>
      <c r="B126" s="13"/>
      <c r="C126" s="4"/>
      <c r="D126" s="4"/>
      <c r="E126" s="4"/>
      <c r="F126" s="4"/>
      <c r="G126" s="4"/>
      <c r="H126" s="4"/>
      <c r="I126" s="11"/>
      <c r="J126" s="4"/>
      <c r="K126" s="4"/>
      <c r="L126" s="11"/>
      <c r="M126" s="4"/>
      <c r="N126" s="4"/>
      <c r="O126" s="12"/>
      <c r="P126" s="4"/>
      <c r="Q126" s="4"/>
      <c r="R126" s="12"/>
      <c r="S126" s="4"/>
      <c r="T126" s="4"/>
      <c r="U126" s="4"/>
      <c r="V126" s="4"/>
      <c r="W126" s="4"/>
      <c r="X126" s="4"/>
    </row>
    <row r="127" spans="1:28" s="6" customFormat="1" ht="39.75" customHeight="1">
      <c r="A127" s="5"/>
      <c r="B127" s="13"/>
      <c r="C127" s="4"/>
      <c r="D127" s="4"/>
      <c r="E127" s="4"/>
      <c r="F127" s="4"/>
      <c r="G127" s="4"/>
      <c r="H127" s="4"/>
      <c r="I127" s="11"/>
      <c r="J127" s="4"/>
      <c r="K127" s="4"/>
      <c r="L127" s="11"/>
      <c r="M127" s="4"/>
      <c r="N127" s="4"/>
      <c r="O127" s="12"/>
      <c r="P127" s="4"/>
      <c r="Q127" s="4"/>
      <c r="R127" s="12"/>
      <c r="S127" s="4"/>
      <c r="T127" s="4"/>
      <c r="U127" s="4"/>
      <c r="V127" s="4"/>
      <c r="W127" s="4"/>
      <c r="X127" s="4"/>
    </row>
    <row r="128" spans="1:28" s="6" customFormat="1" ht="26.25" customHeight="1">
      <c r="A128" s="5"/>
      <c r="B128" s="13"/>
      <c r="C128" s="4"/>
      <c r="D128" s="4"/>
      <c r="E128" s="4"/>
      <c r="F128" s="4"/>
      <c r="G128" s="4"/>
      <c r="H128" s="4"/>
      <c r="I128" s="11"/>
      <c r="J128" s="4"/>
      <c r="K128" s="4"/>
      <c r="L128" s="11"/>
      <c r="M128" s="4"/>
      <c r="N128" s="4"/>
      <c r="O128" s="12"/>
      <c r="P128" s="4"/>
      <c r="Q128" s="4"/>
      <c r="R128" s="12"/>
      <c r="S128" s="4"/>
      <c r="T128" s="4"/>
      <c r="U128" s="4"/>
      <c r="V128" s="4"/>
      <c r="W128" s="4"/>
      <c r="X128" s="4"/>
      <c r="Y128" s="4"/>
    </row>
    <row r="129" spans="1:28" s="6" customFormat="1" ht="26.25" customHeight="1">
      <c r="A129" s="5"/>
      <c r="B129" s="13"/>
      <c r="C129" s="4"/>
      <c r="D129" s="4"/>
      <c r="E129" s="4"/>
      <c r="F129" s="4"/>
      <c r="G129" s="4"/>
      <c r="H129" s="4"/>
      <c r="I129" s="11"/>
      <c r="J129" s="4"/>
      <c r="K129" s="4"/>
      <c r="L129" s="11"/>
      <c r="M129" s="4"/>
      <c r="N129" s="4"/>
      <c r="O129" s="12"/>
      <c r="P129" s="4"/>
      <c r="Q129" s="4"/>
      <c r="R129" s="12"/>
      <c r="S129" s="4"/>
      <c r="T129" s="4"/>
      <c r="U129" s="4"/>
      <c r="V129" s="4"/>
      <c r="W129" s="4"/>
      <c r="X129" s="4"/>
      <c r="Y129" s="4"/>
    </row>
    <row r="130" spans="1:28" s="6" customFormat="1" ht="26.25" customHeight="1">
      <c r="A130" s="5"/>
      <c r="B130" s="13"/>
      <c r="C130" s="4"/>
      <c r="D130" s="4"/>
      <c r="E130" s="4"/>
      <c r="F130" s="4"/>
      <c r="G130" s="4"/>
      <c r="H130" s="4"/>
      <c r="I130" s="11"/>
      <c r="J130" s="4"/>
      <c r="K130" s="4"/>
      <c r="L130" s="11"/>
      <c r="M130" s="4"/>
      <c r="N130" s="4"/>
      <c r="O130" s="12"/>
      <c r="P130" s="4"/>
      <c r="Q130" s="4"/>
      <c r="R130" s="12"/>
      <c r="S130" s="4"/>
      <c r="T130" s="4"/>
      <c r="U130" s="4"/>
      <c r="V130" s="4"/>
      <c r="W130" s="4"/>
      <c r="X130" s="4"/>
      <c r="Y130" s="4"/>
    </row>
    <row r="131" spans="1:28" s="6" customFormat="1" ht="26.25" customHeight="1">
      <c r="A131" s="5"/>
      <c r="B131" s="13"/>
      <c r="C131" s="4"/>
      <c r="D131" s="4"/>
      <c r="E131" s="4"/>
      <c r="F131" s="4"/>
      <c r="G131" s="4"/>
      <c r="H131" s="4"/>
      <c r="I131" s="11"/>
      <c r="J131" s="4"/>
      <c r="K131" s="4"/>
      <c r="L131" s="11"/>
      <c r="M131" s="4"/>
      <c r="N131" s="4"/>
      <c r="O131" s="12"/>
      <c r="P131" s="4"/>
      <c r="Q131" s="4"/>
      <c r="R131" s="12"/>
      <c r="S131" s="4"/>
      <c r="T131" s="4"/>
      <c r="U131" s="4"/>
      <c r="V131" s="4"/>
      <c r="W131" s="4"/>
      <c r="X131" s="4"/>
      <c r="Y131" s="4"/>
    </row>
    <row r="132" spans="1:28" s="6" customFormat="1" ht="24" customHeight="1">
      <c r="A132" s="5"/>
      <c r="B132" s="13"/>
      <c r="C132" s="4"/>
      <c r="D132" s="4"/>
      <c r="E132" s="4"/>
      <c r="F132" s="4"/>
      <c r="G132" s="4"/>
      <c r="H132" s="4"/>
      <c r="I132" s="11"/>
      <c r="J132" s="4"/>
      <c r="K132" s="4"/>
      <c r="L132" s="11"/>
      <c r="M132" s="4"/>
      <c r="N132" s="4"/>
      <c r="O132" s="12"/>
      <c r="P132" s="4"/>
      <c r="Q132" s="4"/>
      <c r="R132" s="12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s="6" customFormat="1" ht="48" customHeight="1">
      <c r="A133" s="5"/>
      <c r="B133" s="13"/>
      <c r="C133" s="4"/>
      <c r="D133" s="4"/>
      <c r="E133" s="4"/>
      <c r="F133" s="4"/>
      <c r="G133" s="4"/>
      <c r="H133" s="4"/>
      <c r="I133" s="11"/>
      <c r="J133" s="4"/>
      <c r="K133" s="4"/>
      <c r="L133" s="11"/>
      <c r="M133" s="4"/>
      <c r="N133" s="4"/>
      <c r="O133" s="12"/>
      <c r="P133" s="4"/>
      <c r="Q133" s="4"/>
      <c r="R133" s="12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ht="33.75" customHeight="1"/>
    <row r="135" spans="1:28" ht="42.75" customHeight="1"/>
    <row r="136" spans="1:28" ht="42.75" customHeight="1"/>
    <row r="137" spans="1:28" ht="96" customHeight="1"/>
  </sheetData>
  <mergeCells count="81">
    <mergeCell ref="G9:G11"/>
    <mergeCell ref="M64:O84"/>
    <mergeCell ref="P62:R63"/>
    <mergeCell ref="M13:O25"/>
    <mergeCell ref="M32:O32"/>
    <mergeCell ref="P13:R31"/>
    <mergeCell ref="A1:X2"/>
    <mergeCell ref="A3:A4"/>
    <mergeCell ref="G3:I3"/>
    <mergeCell ref="D3:D4"/>
    <mergeCell ref="B3:B4"/>
    <mergeCell ref="S3:U3"/>
    <mergeCell ref="V3:X3"/>
    <mergeCell ref="P6:R9"/>
    <mergeCell ref="S6:U11"/>
    <mergeCell ref="J87:K87"/>
    <mergeCell ref="S58:T58"/>
    <mergeCell ref="S78:U83"/>
    <mergeCell ref="V58:W58"/>
    <mergeCell ref="J58:K58"/>
    <mergeCell ref="V62:X77"/>
    <mergeCell ref="B60:R60"/>
    <mergeCell ref="C59:D59"/>
    <mergeCell ref="P58:Q58"/>
    <mergeCell ref="M58:N58"/>
    <mergeCell ref="V6:X11"/>
    <mergeCell ref="C57:C58"/>
    <mergeCell ref="P3:R3"/>
    <mergeCell ref="E3:E4"/>
    <mergeCell ref="F3:F4"/>
    <mergeCell ref="C3:C4"/>
    <mergeCell ref="J3:L3"/>
    <mergeCell ref="M3:O3"/>
    <mergeCell ref="S87:T87"/>
    <mergeCell ref="V87:W87"/>
    <mergeCell ref="C88:D88"/>
    <mergeCell ref="S88:X89"/>
    <mergeCell ref="B89:R89"/>
    <mergeCell ref="G87:H87"/>
    <mergeCell ref="M87:N87"/>
    <mergeCell ref="P87:Q87"/>
    <mergeCell ref="E86:E87"/>
    <mergeCell ref="F86:F87"/>
    <mergeCell ref="D86:D87"/>
    <mergeCell ref="B86:B88"/>
    <mergeCell ref="S13:U32"/>
    <mergeCell ref="V13:X32"/>
    <mergeCell ref="M36:O55"/>
    <mergeCell ref="J6:L9"/>
    <mergeCell ref="M6:O9"/>
    <mergeCell ref="J34:L55"/>
    <mergeCell ref="P42:R55"/>
    <mergeCell ref="P34:R35"/>
    <mergeCell ref="J26:L32"/>
    <mergeCell ref="P71:R84"/>
    <mergeCell ref="S62:U70"/>
    <mergeCell ref="V34:X48"/>
    <mergeCell ref="T49:U54"/>
    <mergeCell ref="S34:U41"/>
    <mergeCell ref="S48:S55"/>
    <mergeCell ref="C86:C87"/>
    <mergeCell ref="C90:E90"/>
    <mergeCell ref="C91:E91"/>
    <mergeCell ref="C94:C95"/>
    <mergeCell ref="J13:L17"/>
    <mergeCell ref="G34:I55"/>
    <mergeCell ref="G20:I32"/>
    <mergeCell ref="I90:X98"/>
    <mergeCell ref="B93:G93"/>
    <mergeCell ref="G58:H58"/>
    <mergeCell ref="B57:B59"/>
    <mergeCell ref="D57:D58"/>
    <mergeCell ref="E57:E58"/>
    <mergeCell ref="F57:F58"/>
    <mergeCell ref="G62:I84"/>
    <mergeCell ref="J62:L84"/>
    <mergeCell ref="C96:C97"/>
    <mergeCell ref="B98:B101"/>
    <mergeCell ref="C98:C99"/>
    <mergeCell ref="C100:C101"/>
    <mergeCell ref="B94:B97"/>
  </mergeCells>
  <phoneticPr fontId="1" type="noConversion"/>
  <conditionalFormatting sqref="V84 S84 V78:X83 J62 P62 N62:O63 P64:R68 M62:M64 V55 S71:U77 S62 P71 V50:X54 P36:R41 P42 V34 N34:O35 S34 M34:M36 P34 M26:O30 S42:U48 L25 J10 G19 H7 G13:I14 G16:I17 M10 P10:P11 G8:G9 J19:L24">
    <cfRule type="expression" dxfId="3" priority="1" stopIfTrue="1">
      <formula>LEN(TRIM(G7))=0</formula>
    </cfRule>
  </conditionalFormatting>
  <conditionalFormatting sqref="P69:R69 P32:R32 N31:O31 J25:K25 G18:I18 G15:I15 J13">
    <cfRule type="expression" dxfId="2" priority="2" stopIfTrue="1">
      <formula>LEN(TRIM(G13))=0</formula>
    </cfRule>
    <cfRule type="expression" priority="3" stopIfTrue="1">
      <formula>LEN(TRIM(G13))=0</formula>
    </cfRule>
  </conditionalFormatting>
  <pageMargins left="0.31496062992125984" right="0.31496062992125984" top="0.31496062992125984" bottom="0.31496062992125984" header="0.31496062992125984" footer="0.31496062992125984"/>
  <pageSetup paperSize="9" scale="62" fitToHeight="0" orientation="landscape" r:id="rId1"/>
  <rowBreaks count="1" manualBreakCount="1">
    <brk id="49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3"/>
  <sheetViews>
    <sheetView tabSelected="1" view="pageBreakPreview" zoomScale="90" zoomScaleNormal="65" zoomScaleSheetLayoutView="90" workbookViewId="0">
      <selection activeCell="M99" sqref="M99"/>
    </sheetView>
  </sheetViews>
  <sheetFormatPr defaultRowHeight="13.2"/>
  <cols>
    <col min="1" max="1" width="5.109375" style="184" customWidth="1"/>
    <col min="2" max="2" width="50.5546875" style="184" customWidth="1"/>
    <col min="3" max="3" width="8.88671875" style="188"/>
    <col min="4" max="4" width="14.21875" style="184" customWidth="1"/>
    <col min="5" max="5" width="8.88671875" style="184"/>
    <col min="6" max="6" width="8.5546875" style="184" customWidth="1"/>
    <col min="7" max="7" width="7.5546875" style="184" customWidth="1"/>
    <col min="8" max="8" width="7.88671875" style="184" customWidth="1"/>
    <col min="9" max="9" width="8.6640625" style="184" customWidth="1"/>
    <col min="10" max="10" width="4" style="184" customWidth="1"/>
    <col min="11" max="11" width="8.6640625" style="184" customWidth="1"/>
    <col min="12" max="12" width="4" style="184" customWidth="1"/>
    <col min="13" max="13" width="6.44140625" style="184" customWidth="1"/>
    <col min="14" max="14" width="8.6640625" style="184" customWidth="1"/>
    <col min="15" max="15" width="4" style="184" customWidth="1"/>
    <col min="16" max="16" width="8.6640625" style="184" customWidth="1"/>
    <col min="17" max="17" width="4" style="184" customWidth="1"/>
    <col min="18" max="18" width="6.44140625" style="184" customWidth="1"/>
    <col min="19" max="19" width="8.6640625" style="184" customWidth="1"/>
    <col min="20" max="20" width="4" style="184" customWidth="1"/>
    <col min="21" max="21" width="8.6640625" style="184" customWidth="1"/>
    <col min="22" max="22" width="4" style="184" customWidth="1"/>
    <col min="23" max="23" width="6.44140625" style="184" customWidth="1"/>
    <col min="24" max="24" width="8.6640625" style="184" customWidth="1"/>
    <col min="25" max="25" width="4" style="184" customWidth="1"/>
    <col min="26" max="26" width="8.6640625" style="184" customWidth="1"/>
    <col min="27" max="27" width="4" style="184" customWidth="1"/>
    <col min="28" max="28" width="6.44140625" style="184" customWidth="1"/>
    <col min="29" max="29" width="8.6640625" style="184" customWidth="1"/>
    <col min="30" max="30" width="4" style="184" customWidth="1"/>
    <col min="31" max="31" width="8.6640625" style="184" customWidth="1"/>
    <col min="32" max="32" width="4" style="184" customWidth="1"/>
    <col min="33" max="33" width="6.44140625" style="184" customWidth="1"/>
    <col min="34" max="34" width="8.6640625" style="184" customWidth="1"/>
    <col min="35" max="35" width="4" style="184" customWidth="1"/>
    <col min="36" max="36" width="8.6640625" style="184" customWidth="1"/>
    <col min="37" max="37" width="4" style="184" customWidth="1"/>
    <col min="38" max="38" width="6.44140625" style="184" customWidth="1"/>
    <col min="39" max="16384" width="8.88671875" style="184"/>
  </cols>
  <sheetData>
    <row r="1" spans="1:38">
      <c r="A1" s="409" t="s">
        <v>110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  <c r="AH1" s="410"/>
      <c r="AI1" s="410"/>
      <c r="AJ1" s="410"/>
      <c r="AK1" s="410"/>
      <c r="AL1" s="411"/>
    </row>
    <row r="2" spans="1:38" ht="97.95" customHeight="1" thickBot="1">
      <c r="A2" s="412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4"/>
    </row>
    <row r="3" spans="1:38" ht="16.2" thickBot="1">
      <c r="A3" s="399" t="s">
        <v>0</v>
      </c>
      <c r="B3" s="399" t="s">
        <v>3</v>
      </c>
      <c r="C3" s="458" t="s">
        <v>40</v>
      </c>
      <c r="D3" s="399" t="s">
        <v>12</v>
      </c>
      <c r="E3" s="399" t="s">
        <v>39</v>
      </c>
      <c r="F3" s="399" t="s">
        <v>13</v>
      </c>
      <c r="G3" s="399" t="s">
        <v>1</v>
      </c>
      <c r="H3" s="399" t="s">
        <v>16</v>
      </c>
      <c r="I3" s="396" t="s">
        <v>4</v>
      </c>
      <c r="J3" s="397"/>
      <c r="K3" s="397"/>
      <c r="L3" s="397"/>
      <c r="M3" s="398"/>
      <c r="N3" s="396" t="s">
        <v>5</v>
      </c>
      <c r="O3" s="397"/>
      <c r="P3" s="397"/>
      <c r="Q3" s="397"/>
      <c r="R3" s="398"/>
      <c r="S3" s="469" t="s">
        <v>6</v>
      </c>
      <c r="T3" s="470"/>
      <c r="U3" s="470"/>
      <c r="V3" s="470"/>
      <c r="W3" s="471"/>
      <c r="X3" s="396" t="s">
        <v>7</v>
      </c>
      <c r="Y3" s="397"/>
      <c r="Z3" s="397"/>
      <c r="AA3" s="397"/>
      <c r="AB3" s="398"/>
      <c r="AC3" s="469" t="s">
        <v>23</v>
      </c>
      <c r="AD3" s="470"/>
      <c r="AE3" s="470"/>
      <c r="AF3" s="470"/>
      <c r="AG3" s="471"/>
      <c r="AH3" s="396" t="s">
        <v>24</v>
      </c>
      <c r="AI3" s="397"/>
      <c r="AJ3" s="397"/>
      <c r="AK3" s="397"/>
      <c r="AL3" s="398"/>
    </row>
    <row r="4" spans="1:38">
      <c r="A4" s="461"/>
      <c r="B4" s="461"/>
      <c r="C4" s="459"/>
      <c r="D4" s="461"/>
      <c r="E4" s="461"/>
      <c r="F4" s="461"/>
      <c r="G4" s="461"/>
      <c r="H4" s="461"/>
      <c r="I4" s="457" t="s">
        <v>9</v>
      </c>
      <c r="J4" s="454"/>
      <c r="K4" s="453" t="s">
        <v>10</v>
      </c>
      <c r="L4" s="454"/>
      <c r="M4" s="451" t="s">
        <v>1</v>
      </c>
      <c r="N4" s="457" t="s">
        <v>9</v>
      </c>
      <c r="O4" s="454"/>
      <c r="P4" s="453" t="s">
        <v>10</v>
      </c>
      <c r="Q4" s="454"/>
      <c r="R4" s="451" t="s">
        <v>1</v>
      </c>
      <c r="S4" s="457" t="s">
        <v>9</v>
      </c>
      <c r="T4" s="454"/>
      <c r="U4" s="453" t="s">
        <v>10</v>
      </c>
      <c r="V4" s="454"/>
      <c r="W4" s="451" t="s">
        <v>1</v>
      </c>
      <c r="X4" s="457" t="s">
        <v>9</v>
      </c>
      <c r="Y4" s="454"/>
      <c r="Z4" s="453" t="s">
        <v>10</v>
      </c>
      <c r="AA4" s="454"/>
      <c r="AB4" s="451" t="s">
        <v>1</v>
      </c>
      <c r="AC4" s="457" t="s">
        <v>9</v>
      </c>
      <c r="AD4" s="454"/>
      <c r="AE4" s="453" t="s">
        <v>10</v>
      </c>
      <c r="AF4" s="454"/>
      <c r="AG4" s="451" t="s">
        <v>1</v>
      </c>
      <c r="AH4" s="457" t="s">
        <v>9</v>
      </c>
      <c r="AI4" s="454"/>
      <c r="AJ4" s="453" t="s">
        <v>10</v>
      </c>
      <c r="AK4" s="454"/>
      <c r="AL4" s="451" t="s">
        <v>1</v>
      </c>
    </row>
    <row r="5" spans="1:38" ht="94.2" customHeight="1" thickBot="1">
      <c r="A5" s="400"/>
      <c r="B5" s="400"/>
      <c r="C5" s="460"/>
      <c r="D5" s="400"/>
      <c r="E5" s="400"/>
      <c r="F5" s="400"/>
      <c r="G5" s="400"/>
      <c r="H5" s="400"/>
      <c r="I5" s="24" t="s">
        <v>30</v>
      </c>
      <c r="J5" s="25" t="s">
        <v>38</v>
      </c>
      <c r="K5" s="24" t="s">
        <v>30</v>
      </c>
      <c r="L5" s="25" t="s">
        <v>38</v>
      </c>
      <c r="M5" s="452"/>
      <c r="N5" s="24" t="s">
        <v>30</v>
      </c>
      <c r="O5" s="25" t="s">
        <v>38</v>
      </c>
      <c r="P5" s="24" t="s">
        <v>30</v>
      </c>
      <c r="Q5" s="25" t="s">
        <v>38</v>
      </c>
      <c r="R5" s="452"/>
      <c r="S5" s="24" t="s">
        <v>30</v>
      </c>
      <c r="T5" s="25" t="s">
        <v>38</v>
      </c>
      <c r="U5" s="24" t="s">
        <v>30</v>
      </c>
      <c r="V5" s="25" t="s">
        <v>38</v>
      </c>
      <c r="W5" s="452"/>
      <c r="X5" s="24" t="s">
        <v>30</v>
      </c>
      <c r="Y5" s="25" t="s">
        <v>38</v>
      </c>
      <c r="Z5" s="24" t="s">
        <v>30</v>
      </c>
      <c r="AA5" s="25" t="s">
        <v>38</v>
      </c>
      <c r="AB5" s="452"/>
      <c r="AC5" s="24" t="s">
        <v>30</v>
      </c>
      <c r="AD5" s="25" t="s">
        <v>38</v>
      </c>
      <c r="AE5" s="24" t="s">
        <v>30</v>
      </c>
      <c r="AF5" s="25" t="s">
        <v>38</v>
      </c>
      <c r="AG5" s="452"/>
      <c r="AH5" s="24" t="s">
        <v>30</v>
      </c>
      <c r="AI5" s="25" t="s">
        <v>38</v>
      </c>
      <c r="AJ5" s="24" t="s">
        <v>30</v>
      </c>
      <c r="AK5" s="25" t="s">
        <v>38</v>
      </c>
      <c r="AL5" s="452"/>
    </row>
    <row r="6" spans="1:38" s="195" customFormat="1" ht="15" thickBot="1">
      <c r="A6" s="39" t="s">
        <v>2</v>
      </c>
      <c r="B6" s="190" t="s">
        <v>14</v>
      </c>
      <c r="C6" s="191">
        <f>SUM(C7:C12)</f>
        <v>216</v>
      </c>
      <c r="D6" s="41">
        <f>SUM(D7:D12)</f>
        <v>120</v>
      </c>
      <c r="E6" s="192">
        <f>SUM(E7:E12)</f>
        <v>96</v>
      </c>
      <c r="F6" s="42">
        <f>SUM(F7:F12)</f>
        <v>184</v>
      </c>
      <c r="G6" s="41">
        <f>SUM(G7:G12)</f>
        <v>15</v>
      </c>
      <c r="H6" s="43"/>
      <c r="I6" s="44">
        <f t="shared" ref="I6:AL6" si="0">SUM(I7:I12)</f>
        <v>9</v>
      </c>
      <c r="J6" s="193">
        <f>SUM(J7:J12)</f>
        <v>18</v>
      </c>
      <c r="K6" s="44">
        <f>SUM(K7:K12)</f>
        <v>48</v>
      </c>
      <c r="L6" s="193">
        <f t="shared" si="0"/>
        <v>36</v>
      </c>
      <c r="M6" s="43">
        <f t="shared" si="0"/>
        <v>10</v>
      </c>
      <c r="N6" s="44">
        <f t="shared" si="0"/>
        <v>0</v>
      </c>
      <c r="O6" s="193">
        <f>SUM(O11)</f>
        <v>0</v>
      </c>
      <c r="P6" s="44">
        <f t="shared" si="0"/>
        <v>18</v>
      </c>
      <c r="Q6" s="193">
        <f>SUM(Q11)</f>
        <v>12</v>
      </c>
      <c r="R6" s="43">
        <f t="shared" si="0"/>
        <v>1</v>
      </c>
      <c r="S6" s="44">
        <f t="shared" si="0"/>
        <v>0</v>
      </c>
      <c r="T6" s="193">
        <f>SUM(T11)</f>
        <v>0</v>
      </c>
      <c r="U6" s="44">
        <f t="shared" si="0"/>
        <v>18</v>
      </c>
      <c r="V6" s="193">
        <f>SUM(V11)</f>
        <v>12</v>
      </c>
      <c r="W6" s="43">
        <f t="shared" si="0"/>
        <v>1</v>
      </c>
      <c r="X6" s="44">
        <f t="shared" si="0"/>
        <v>0</v>
      </c>
      <c r="Y6" s="193">
        <f>SUM(Y11:Y12)</f>
        <v>0</v>
      </c>
      <c r="Z6" s="44">
        <f t="shared" si="0"/>
        <v>33</v>
      </c>
      <c r="AA6" s="194">
        <f>SUM(AA11:AA12)</f>
        <v>12</v>
      </c>
      <c r="AB6" s="45">
        <f t="shared" si="0"/>
        <v>3</v>
      </c>
      <c r="AC6" s="44">
        <f t="shared" si="0"/>
        <v>0</v>
      </c>
      <c r="AD6" s="193">
        <v>0</v>
      </c>
      <c r="AE6" s="44">
        <f t="shared" si="0"/>
        <v>0</v>
      </c>
      <c r="AF6" s="193">
        <v>0</v>
      </c>
      <c r="AG6" s="43">
        <f t="shared" si="0"/>
        <v>0</v>
      </c>
      <c r="AH6" s="44">
        <f t="shared" si="0"/>
        <v>0</v>
      </c>
      <c r="AI6" s="193">
        <v>0</v>
      </c>
      <c r="AJ6" s="44">
        <f t="shared" si="0"/>
        <v>0</v>
      </c>
      <c r="AK6" s="194">
        <v>0</v>
      </c>
      <c r="AL6" s="45">
        <f t="shared" si="0"/>
        <v>0</v>
      </c>
    </row>
    <row r="7" spans="1:38" s="195" customFormat="1" ht="14.4">
      <c r="A7" s="46">
        <v>1</v>
      </c>
      <c r="B7" s="196" t="s">
        <v>104</v>
      </c>
      <c r="C7" s="197">
        <v>27</v>
      </c>
      <c r="D7" s="48">
        <v>15</v>
      </c>
      <c r="E7" s="198">
        <v>12</v>
      </c>
      <c r="F7" s="132">
        <v>48</v>
      </c>
      <c r="G7" s="284">
        <v>3</v>
      </c>
      <c r="H7" s="51" t="s">
        <v>20</v>
      </c>
      <c r="I7" s="52">
        <v>6</v>
      </c>
      <c r="J7" s="199">
        <v>12</v>
      </c>
      <c r="K7" s="56">
        <v>9</v>
      </c>
      <c r="L7" s="200"/>
      <c r="M7" s="54">
        <v>3</v>
      </c>
      <c r="N7" s="355"/>
      <c r="O7" s="356"/>
      <c r="P7" s="356"/>
      <c r="Q7" s="356"/>
      <c r="R7" s="357"/>
      <c r="S7" s="355"/>
      <c r="T7" s="356"/>
      <c r="U7" s="356"/>
      <c r="V7" s="356"/>
      <c r="W7" s="357"/>
      <c r="X7" s="355"/>
      <c r="Y7" s="356"/>
      <c r="Z7" s="356"/>
      <c r="AA7" s="356"/>
      <c r="AB7" s="357"/>
      <c r="AC7" s="355"/>
      <c r="AD7" s="356"/>
      <c r="AE7" s="356"/>
      <c r="AF7" s="356"/>
      <c r="AG7" s="357"/>
      <c r="AH7" s="355"/>
      <c r="AI7" s="356"/>
      <c r="AJ7" s="356"/>
      <c r="AK7" s="356"/>
      <c r="AL7" s="357"/>
    </row>
    <row r="8" spans="1:38" s="195" customFormat="1" ht="14.4">
      <c r="A8" s="55">
        <v>2</v>
      </c>
      <c r="B8" s="201" t="s">
        <v>105</v>
      </c>
      <c r="C8" s="197">
        <v>18</v>
      </c>
      <c r="D8" s="48">
        <v>6</v>
      </c>
      <c r="E8" s="202">
        <v>12</v>
      </c>
      <c r="F8" s="133">
        <v>32</v>
      </c>
      <c r="G8" s="284">
        <v>2</v>
      </c>
      <c r="H8" s="51" t="s">
        <v>20</v>
      </c>
      <c r="I8" s="252">
        <v>3</v>
      </c>
      <c r="J8" s="253">
        <v>6</v>
      </c>
      <c r="K8" s="254">
        <v>9</v>
      </c>
      <c r="L8" s="255"/>
      <c r="M8" s="54">
        <v>2</v>
      </c>
      <c r="N8" s="358"/>
      <c r="O8" s="359"/>
      <c r="P8" s="359"/>
      <c r="Q8" s="359"/>
      <c r="R8" s="360"/>
      <c r="S8" s="358"/>
      <c r="T8" s="359"/>
      <c r="U8" s="359"/>
      <c r="V8" s="359"/>
      <c r="W8" s="360"/>
      <c r="X8" s="358"/>
      <c r="Y8" s="359"/>
      <c r="Z8" s="359"/>
      <c r="AA8" s="359"/>
      <c r="AB8" s="360"/>
      <c r="AC8" s="358"/>
      <c r="AD8" s="359"/>
      <c r="AE8" s="359"/>
      <c r="AF8" s="359"/>
      <c r="AG8" s="360"/>
      <c r="AH8" s="358"/>
      <c r="AI8" s="359"/>
      <c r="AJ8" s="359"/>
      <c r="AK8" s="359"/>
      <c r="AL8" s="360"/>
    </row>
    <row r="9" spans="1:38" s="195" customFormat="1" ht="14.4">
      <c r="A9" s="55">
        <v>3</v>
      </c>
      <c r="B9" s="201" t="s">
        <v>19</v>
      </c>
      <c r="C9" s="197">
        <v>18</v>
      </c>
      <c r="D9" s="48">
        <v>6</v>
      </c>
      <c r="E9" s="202">
        <v>12</v>
      </c>
      <c r="F9" s="133">
        <v>32</v>
      </c>
      <c r="G9" s="284">
        <v>2</v>
      </c>
      <c r="H9" s="51" t="s">
        <v>20</v>
      </c>
      <c r="I9" s="445"/>
      <c r="J9" s="446"/>
      <c r="K9" s="56">
        <v>6</v>
      </c>
      <c r="L9" s="200">
        <v>12</v>
      </c>
      <c r="M9" s="54">
        <v>2</v>
      </c>
      <c r="N9" s="358"/>
      <c r="O9" s="359"/>
      <c r="P9" s="359"/>
      <c r="Q9" s="359"/>
      <c r="R9" s="360"/>
      <c r="S9" s="358"/>
      <c r="T9" s="359"/>
      <c r="U9" s="359"/>
      <c r="V9" s="359"/>
      <c r="W9" s="360"/>
      <c r="X9" s="358"/>
      <c r="Y9" s="359"/>
      <c r="Z9" s="359"/>
      <c r="AA9" s="359"/>
      <c r="AB9" s="360"/>
      <c r="AC9" s="358"/>
      <c r="AD9" s="359"/>
      <c r="AE9" s="359"/>
      <c r="AF9" s="359"/>
      <c r="AG9" s="360"/>
      <c r="AH9" s="358"/>
      <c r="AI9" s="359"/>
      <c r="AJ9" s="359"/>
      <c r="AK9" s="359"/>
      <c r="AL9" s="360"/>
    </row>
    <row r="10" spans="1:38" s="195" customFormat="1" ht="14.4">
      <c r="A10" s="55">
        <v>4</v>
      </c>
      <c r="B10" s="203" t="s">
        <v>28</v>
      </c>
      <c r="C10" s="197">
        <v>18</v>
      </c>
      <c r="D10" s="48">
        <v>6</v>
      </c>
      <c r="E10" s="202">
        <v>12</v>
      </c>
      <c r="F10" s="133">
        <v>32</v>
      </c>
      <c r="G10" s="284">
        <v>2</v>
      </c>
      <c r="H10" s="51" t="s">
        <v>20</v>
      </c>
      <c r="I10" s="358"/>
      <c r="J10" s="359"/>
      <c r="K10" s="56">
        <v>6</v>
      </c>
      <c r="L10" s="200">
        <v>12</v>
      </c>
      <c r="M10" s="54">
        <v>2</v>
      </c>
      <c r="N10" s="358"/>
      <c r="O10" s="359"/>
      <c r="P10" s="359"/>
      <c r="Q10" s="359"/>
      <c r="R10" s="360"/>
      <c r="S10" s="358"/>
      <c r="T10" s="359"/>
      <c r="U10" s="359"/>
      <c r="V10" s="359"/>
      <c r="W10" s="360"/>
      <c r="X10" s="358"/>
      <c r="Y10" s="359"/>
      <c r="Z10" s="359"/>
      <c r="AA10" s="359"/>
      <c r="AB10" s="360"/>
      <c r="AC10" s="358"/>
      <c r="AD10" s="359"/>
      <c r="AE10" s="359"/>
      <c r="AF10" s="359"/>
      <c r="AG10" s="360"/>
      <c r="AH10" s="358"/>
      <c r="AI10" s="359"/>
      <c r="AJ10" s="359"/>
      <c r="AK10" s="359"/>
      <c r="AL10" s="360"/>
    </row>
    <row r="11" spans="1:38" s="195" customFormat="1" ht="14.4">
      <c r="A11" s="58">
        <v>5</v>
      </c>
      <c r="B11" s="204" t="s">
        <v>26</v>
      </c>
      <c r="C11" s="197">
        <v>120</v>
      </c>
      <c r="D11" s="48">
        <v>72</v>
      </c>
      <c r="E11" s="202">
        <v>48</v>
      </c>
      <c r="F11" s="153">
        <v>30</v>
      </c>
      <c r="G11" s="284">
        <v>5</v>
      </c>
      <c r="H11" s="61" t="s">
        <v>111</v>
      </c>
      <c r="I11" s="358"/>
      <c r="J11" s="359"/>
      <c r="K11" s="56">
        <v>18</v>
      </c>
      <c r="L11" s="200">
        <v>12</v>
      </c>
      <c r="M11" s="54">
        <v>1</v>
      </c>
      <c r="N11" s="358"/>
      <c r="O11" s="472"/>
      <c r="P11" s="56">
        <v>18</v>
      </c>
      <c r="Q11" s="200">
        <v>12</v>
      </c>
      <c r="R11" s="205">
        <v>1</v>
      </c>
      <c r="S11" s="358"/>
      <c r="T11" s="472"/>
      <c r="U11" s="56">
        <v>18</v>
      </c>
      <c r="V11" s="200">
        <v>12</v>
      </c>
      <c r="W11" s="54">
        <v>1</v>
      </c>
      <c r="X11" s="358"/>
      <c r="Y11" s="359"/>
      <c r="Z11" s="56">
        <v>18</v>
      </c>
      <c r="AA11" s="200">
        <v>12</v>
      </c>
      <c r="AB11" s="54">
        <v>2</v>
      </c>
      <c r="AC11" s="358"/>
      <c r="AD11" s="359"/>
      <c r="AE11" s="359"/>
      <c r="AF11" s="359"/>
      <c r="AG11" s="360"/>
      <c r="AH11" s="358"/>
      <c r="AI11" s="359"/>
      <c r="AJ11" s="359"/>
      <c r="AK11" s="359"/>
      <c r="AL11" s="360"/>
    </row>
    <row r="12" spans="1:38" s="195" customFormat="1" ht="15" thickBot="1">
      <c r="A12" s="63">
        <v>6</v>
      </c>
      <c r="B12" s="206" t="s">
        <v>21</v>
      </c>
      <c r="C12" s="197">
        <v>15</v>
      </c>
      <c r="D12" s="65">
        <v>15</v>
      </c>
      <c r="E12" s="207">
        <v>0</v>
      </c>
      <c r="F12" s="208">
        <v>10</v>
      </c>
      <c r="G12" s="285">
        <v>1</v>
      </c>
      <c r="H12" s="67" t="s">
        <v>20</v>
      </c>
      <c r="I12" s="361"/>
      <c r="J12" s="362"/>
      <c r="K12" s="475"/>
      <c r="L12" s="475"/>
      <c r="M12" s="476"/>
      <c r="N12" s="361"/>
      <c r="O12" s="362"/>
      <c r="P12" s="362"/>
      <c r="Q12" s="362"/>
      <c r="R12" s="363"/>
      <c r="S12" s="361"/>
      <c r="T12" s="362"/>
      <c r="U12" s="362"/>
      <c r="V12" s="362"/>
      <c r="W12" s="363"/>
      <c r="X12" s="361"/>
      <c r="Y12" s="362"/>
      <c r="Z12" s="56">
        <v>15</v>
      </c>
      <c r="AA12" s="200"/>
      <c r="AB12" s="54">
        <v>1</v>
      </c>
      <c r="AC12" s="361"/>
      <c r="AD12" s="362"/>
      <c r="AE12" s="362"/>
      <c r="AF12" s="362"/>
      <c r="AG12" s="363"/>
      <c r="AH12" s="361"/>
      <c r="AI12" s="362"/>
      <c r="AJ12" s="362"/>
      <c r="AK12" s="362"/>
      <c r="AL12" s="363"/>
    </row>
    <row r="13" spans="1:38" s="195" customFormat="1" ht="15" thickBot="1">
      <c r="A13" s="71" t="s">
        <v>17</v>
      </c>
      <c r="B13" s="40" t="s">
        <v>8</v>
      </c>
      <c r="C13" s="209">
        <f>SUM(C14:C33)</f>
        <v>585</v>
      </c>
      <c r="D13" s="72">
        <f>SUM(D14:D33)</f>
        <v>441</v>
      </c>
      <c r="E13" s="210">
        <f>SUM(E14:E33)</f>
        <v>144</v>
      </c>
      <c r="F13" s="73">
        <f>SUM(F14:F33)</f>
        <v>1290</v>
      </c>
      <c r="G13" s="40">
        <f>SUM(G14:G33)</f>
        <v>75</v>
      </c>
      <c r="H13" s="74"/>
      <c r="I13" s="74">
        <f>SUM(I14:I33)</f>
        <v>21</v>
      </c>
      <c r="J13" s="211">
        <f>SUM(J14:J33)</f>
        <v>42</v>
      </c>
      <c r="K13" s="74">
        <f>SUM(I14:I33)</f>
        <v>21</v>
      </c>
      <c r="L13" s="211">
        <f t="shared" ref="L13:AH13" si="1">SUM(L14:L33)</f>
        <v>0</v>
      </c>
      <c r="M13" s="40">
        <f t="shared" si="1"/>
        <v>20</v>
      </c>
      <c r="N13" s="74">
        <f t="shared" si="1"/>
        <v>27</v>
      </c>
      <c r="O13" s="211">
        <f t="shared" si="1"/>
        <v>54</v>
      </c>
      <c r="P13" s="74">
        <f t="shared" si="1"/>
        <v>135</v>
      </c>
      <c r="Q13" s="211">
        <f t="shared" si="1"/>
        <v>0</v>
      </c>
      <c r="R13" s="40">
        <f t="shared" si="1"/>
        <v>29</v>
      </c>
      <c r="S13" s="74">
        <f t="shared" si="1"/>
        <v>18</v>
      </c>
      <c r="T13" s="211">
        <f t="shared" si="1"/>
        <v>36</v>
      </c>
      <c r="U13" s="74">
        <f t="shared" si="1"/>
        <v>117</v>
      </c>
      <c r="V13" s="211">
        <f t="shared" si="1"/>
        <v>0</v>
      </c>
      <c r="W13" s="40">
        <f t="shared" si="1"/>
        <v>21</v>
      </c>
      <c r="X13" s="74">
        <f t="shared" si="1"/>
        <v>6</v>
      </c>
      <c r="Y13" s="211">
        <f t="shared" si="1"/>
        <v>12</v>
      </c>
      <c r="Z13" s="74">
        <f t="shared" si="1"/>
        <v>18</v>
      </c>
      <c r="AA13" s="212">
        <f t="shared" si="1"/>
        <v>0</v>
      </c>
      <c r="AB13" s="77">
        <f t="shared" si="1"/>
        <v>5</v>
      </c>
      <c r="AC13" s="74">
        <f t="shared" si="1"/>
        <v>0</v>
      </c>
      <c r="AD13" s="211">
        <f t="shared" si="1"/>
        <v>0</v>
      </c>
      <c r="AE13" s="74">
        <f t="shared" si="1"/>
        <v>0</v>
      </c>
      <c r="AF13" s="211">
        <f t="shared" si="1"/>
        <v>0</v>
      </c>
      <c r="AG13" s="40">
        <f t="shared" si="1"/>
        <v>0</v>
      </c>
      <c r="AH13" s="74">
        <f t="shared" si="1"/>
        <v>0</v>
      </c>
      <c r="AI13" s="211">
        <v>0</v>
      </c>
      <c r="AJ13" s="74">
        <v>0</v>
      </c>
      <c r="AK13" s="212">
        <v>0</v>
      </c>
      <c r="AL13" s="77">
        <f>SUM(AL14:AL33)</f>
        <v>0</v>
      </c>
    </row>
    <row r="14" spans="1:38" s="195" customFormat="1" ht="14.4">
      <c r="A14" s="148">
        <v>7</v>
      </c>
      <c r="B14" s="79" t="s">
        <v>41</v>
      </c>
      <c r="C14" s="213">
        <v>36</v>
      </c>
      <c r="D14" s="214">
        <v>24</v>
      </c>
      <c r="E14" s="198">
        <v>12</v>
      </c>
      <c r="F14" s="49">
        <v>89</v>
      </c>
      <c r="G14" s="104">
        <v>5</v>
      </c>
      <c r="H14" s="159" t="s">
        <v>25</v>
      </c>
      <c r="I14" s="52">
        <v>6</v>
      </c>
      <c r="J14" s="199">
        <v>12</v>
      </c>
      <c r="K14" s="135">
        <v>18</v>
      </c>
      <c r="L14" s="215"/>
      <c r="M14" s="189">
        <v>5</v>
      </c>
      <c r="N14" s="174"/>
      <c r="O14" s="175"/>
      <c r="P14" s="175"/>
      <c r="Q14" s="175"/>
      <c r="R14" s="176"/>
      <c r="S14" s="175"/>
      <c r="T14" s="175"/>
      <c r="U14" s="175"/>
      <c r="V14" s="175"/>
      <c r="W14" s="175"/>
      <c r="X14" s="174"/>
      <c r="Y14" s="175"/>
      <c r="Z14" s="175"/>
      <c r="AA14" s="175"/>
      <c r="AB14" s="176"/>
      <c r="AC14" s="175"/>
      <c r="AD14" s="175"/>
      <c r="AE14" s="175"/>
      <c r="AF14" s="175"/>
      <c r="AG14" s="175"/>
      <c r="AH14" s="174"/>
      <c r="AI14" s="175"/>
      <c r="AJ14" s="175"/>
      <c r="AK14" s="175"/>
      <c r="AL14" s="176"/>
    </row>
    <row r="15" spans="1:38" s="195" customFormat="1" ht="14.4">
      <c r="A15" s="484">
        <v>8</v>
      </c>
      <c r="B15" s="79" t="s">
        <v>77</v>
      </c>
      <c r="C15" s="216">
        <v>36</v>
      </c>
      <c r="D15" s="48">
        <v>24</v>
      </c>
      <c r="E15" s="202">
        <v>12</v>
      </c>
      <c r="F15" s="49">
        <v>89</v>
      </c>
      <c r="G15" s="104">
        <v>5</v>
      </c>
      <c r="H15" s="160" t="s">
        <v>25</v>
      </c>
      <c r="I15" s="52">
        <v>6</v>
      </c>
      <c r="J15" s="199">
        <v>12</v>
      </c>
      <c r="K15" s="81">
        <v>18</v>
      </c>
      <c r="L15" s="217"/>
      <c r="M15" s="154">
        <v>5</v>
      </c>
      <c r="N15" s="82"/>
      <c r="O15" s="83"/>
      <c r="P15" s="83"/>
      <c r="Q15" s="83"/>
      <c r="R15" s="84"/>
      <c r="S15" s="83"/>
      <c r="T15" s="83"/>
      <c r="U15" s="83"/>
      <c r="V15" s="83"/>
      <c r="W15" s="83"/>
      <c r="X15" s="82"/>
      <c r="Y15" s="83"/>
      <c r="Z15" s="83"/>
      <c r="AA15" s="83"/>
      <c r="AB15" s="84"/>
      <c r="AC15" s="83"/>
      <c r="AD15" s="83"/>
      <c r="AE15" s="83"/>
      <c r="AF15" s="83"/>
      <c r="AG15" s="83"/>
      <c r="AH15" s="82"/>
      <c r="AI15" s="83"/>
      <c r="AJ15" s="83"/>
      <c r="AK15" s="83"/>
      <c r="AL15" s="84"/>
    </row>
    <row r="16" spans="1:38" s="195" customFormat="1" ht="14.4">
      <c r="A16" s="78">
        <v>9</v>
      </c>
      <c r="B16" s="79" t="s">
        <v>61</v>
      </c>
      <c r="C16" s="216">
        <v>27</v>
      </c>
      <c r="D16" s="103">
        <v>21</v>
      </c>
      <c r="E16" s="218">
        <v>6</v>
      </c>
      <c r="F16" s="108">
        <v>48</v>
      </c>
      <c r="G16" s="104">
        <v>3</v>
      </c>
      <c r="H16" s="256" t="s">
        <v>20</v>
      </c>
      <c r="I16" s="80">
        <v>3</v>
      </c>
      <c r="J16" s="219">
        <v>6</v>
      </c>
      <c r="K16" s="81">
        <v>18</v>
      </c>
      <c r="L16" s="217"/>
      <c r="M16" s="154">
        <v>3</v>
      </c>
      <c r="N16" s="82"/>
      <c r="O16" s="83"/>
      <c r="P16" s="83"/>
      <c r="Q16" s="83"/>
      <c r="R16" s="84"/>
      <c r="S16" s="83"/>
      <c r="T16" s="83"/>
      <c r="U16" s="83"/>
      <c r="V16" s="83"/>
      <c r="W16" s="83"/>
      <c r="X16" s="82"/>
      <c r="Y16" s="83"/>
      <c r="Z16" s="83"/>
      <c r="AA16" s="83"/>
      <c r="AB16" s="84"/>
      <c r="AC16" s="83"/>
      <c r="AD16" s="83"/>
      <c r="AE16" s="83"/>
      <c r="AF16" s="83"/>
      <c r="AG16" s="83"/>
      <c r="AH16" s="82"/>
      <c r="AI16" s="83"/>
      <c r="AJ16" s="83"/>
      <c r="AK16" s="83"/>
      <c r="AL16" s="84"/>
    </row>
    <row r="17" spans="1:38" s="195" customFormat="1" ht="14.4">
      <c r="A17" s="78">
        <v>10</v>
      </c>
      <c r="B17" s="79" t="s">
        <v>42</v>
      </c>
      <c r="C17" s="216">
        <v>27</v>
      </c>
      <c r="D17" s="48">
        <v>21</v>
      </c>
      <c r="E17" s="202">
        <v>6</v>
      </c>
      <c r="F17" s="49">
        <v>48</v>
      </c>
      <c r="G17" s="104">
        <v>3</v>
      </c>
      <c r="H17" s="256" t="s">
        <v>20</v>
      </c>
      <c r="I17" s="80">
        <v>3</v>
      </c>
      <c r="J17" s="219">
        <v>6</v>
      </c>
      <c r="K17" s="88">
        <v>18</v>
      </c>
      <c r="L17" s="217"/>
      <c r="M17" s="154">
        <v>3</v>
      </c>
      <c r="N17" s="82"/>
      <c r="O17" s="83"/>
      <c r="P17" s="83"/>
      <c r="Q17" s="83"/>
      <c r="R17" s="84"/>
      <c r="S17" s="83"/>
      <c r="T17" s="83"/>
      <c r="U17" s="83"/>
      <c r="V17" s="83"/>
      <c r="W17" s="83"/>
      <c r="X17" s="82"/>
      <c r="Y17" s="83"/>
      <c r="Z17" s="83"/>
      <c r="AA17" s="83"/>
      <c r="AB17" s="84"/>
      <c r="AC17" s="83"/>
      <c r="AD17" s="83"/>
      <c r="AE17" s="83"/>
      <c r="AF17" s="83"/>
      <c r="AG17" s="83"/>
      <c r="AH17" s="82"/>
      <c r="AI17" s="83"/>
      <c r="AJ17" s="83"/>
      <c r="AK17" s="83"/>
      <c r="AL17" s="84"/>
    </row>
    <row r="18" spans="1:38" s="195" customFormat="1" ht="14.4">
      <c r="A18" s="85">
        <v>11</v>
      </c>
      <c r="B18" s="79" t="s">
        <v>74</v>
      </c>
      <c r="C18" s="216">
        <v>27</v>
      </c>
      <c r="D18" s="48">
        <v>21</v>
      </c>
      <c r="E18" s="202">
        <v>6</v>
      </c>
      <c r="F18" s="108">
        <v>48</v>
      </c>
      <c r="G18" s="104">
        <v>3</v>
      </c>
      <c r="H18" s="256" t="s">
        <v>20</v>
      </c>
      <c r="I18" s="80">
        <v>3</v>
      </c>
      <c r="J18" s="219">
        <v>6</v>
      </c>
      <c r="K18" s="88">
        <v>18</v>
      </c>
      <c r="L18" s="217"/>
      <c r="M18" s="154">
        <v>3</v>
      </c>
      <c r="N18" s="82"/>
      <c r="O18" s="83"/>
      <c r="P18" s="83"/>
      <c r="Q18" s="83"/>
      <c r="R18" s="84"/>
      <c r="S18" s="83"/>
      <c r="T18" s="83"/>
      <c r="U18" s="83"/>
      <c r="V18" s="83"/>
      <c r="W18" s="83"/>
      <c r="X18" s="82"/>
      <c r="Y18" s="83"/>
      <c r="Z18" s="83"/>
      <c r="AA18" s="83"/>
      <c r="AB18" s="84"/>
      <c r="AC18" s="83"/>
      <c r="AD18" s="83"/>
      <c r="AE18" s="83"/>
      <c r="AF18" s="83"/>
      <c r="AG18" s="83"/>
      <c r="AH18" s="82"/>
      <c r="AI18" s="83"/>
      <c r="AJ18" s="83"/>
      <c r="AK18" s="83"/>
      <c r="AL18" s="84"/>
    </row>
    <row r="19" spans="1:38" s="195" customFormat="1" ht="14.4">
      <c r="A19" s="78">
        <v>12</v>
      </c>
      <c r="B19" s="79" t="s">
        <v>69</v>
      </c>
      <c r="C19" s="216">
        <v>9</v>
      </c>
      <c r="D19" s="48">
        <v>9</v>
      </c>
      <c r="E19" s="202">
        <v>0</v>
      </c>
      <c r="F19" s="49">
        <v>16</v>
      </c>
      <c r="G19" s="50">
        <v>1</v>
      </c>
      <c r="H19" s="256" t="s">
        <v>20</v>
      </c>
      <c r="I19" s="288"/>
      <c r="J19" s="518"/>
      <c r="K19" s="81">
        <v>9</v>
      </c>
      <c r="L19" s="217"/>
      <c r="M19" s="138">
        <v>1</v>
      </c>
      <c r="N19" s="82"/>
      <c r="O19" s="83"/>
      <c r="P19" s="83"/>
      <c r="Q19" s="83"/>
      <c r="R19" s="84"/>
      <c r="S19" s="83"/>
      <c r="T19" s="83"/>
      <c r="U19" s="83"/>
      <c r="V19" s="83"/>
      <c r="W19" s="83"/>
      <c r="X19" s="82"/>
      <c r="Y19" s="83"/>
      <c r="Z19" s="83"/>
      <c r="AA19" s="83"/>
      <c r="AB19" s="84"/>
      <c r="AC19" s="83"/>
      <c r="AD19" s="83"/>
      <c r="AE19" s="83"/>
      <c r="AF19" s="83"/>
      <c r="AG19" s="83"/>
      <c r="AH19" s="82"/>
      <c r="AI19" s="83"/>
      <c r="AJ19" s="83"/>
      <c r="AK19" s="83"/>
      <c r="AL19" s="84"/>
    </row>
    <row r="20" spans="1:38" s="195" customFormat="1" ht="14.4">
      <c r="A20" s="85">
        <v>13</v>
      </c>
      <c r="B20" s="86" t="s">
        <v>73</v>
      </c>
      <c r="C20" s="216">
        <v>36</v>
      </c>
      <c r="D20" s="48">
        <v>24</v>
      </c>
      <c r="E20" s="202">
        <v>12</v>
      </c>
      <c r="F20" s="49">
        <v>89</v>
      </c>
      <c r="G20" s="104">
        <v>5</v>
      </c>
      <c r="H20" s="160" t="s">
        <v>25</v>
      </c>
      <c r="I20" s="220"/>
      <c r="J20" s="221"/>
      <c r="K20" s="221"/>
      <c r="L20" s="221"/>
      <c r="M20" s="221"/>
      <c r="N20" s="52">
        <v>6</v>
      </c>
      <c r="O20" s="199">
        <v>12</v>
      </c>
      <c r="P20" s="81">
        <v>18</v>
      </c>
      <c r="Q20" s="217"/>
      <c r="R20" s="138">
        <v>5</v>
      </c>
      <c r="S20" s="83"/>
      <c r="T20" s="83"/>
      <c r="U20" s="83"/>
      <c r="V20" s="83"/>
      <c r="W20" s="83"/>
      <c r="X20" s="82"/>
      <c r="Y20" s="83"/>
      <c r="Z20" s="83"/>
      <c r="AA20" s="83"/>
      <c r="AB20" s="84"/>
      <c r="AC20" s="83"/>
      <c r="AD20" s="83"/>
      <c r="AE20" s="83"/>
      <c r="AF20" s="83"/>
      <c r="AG20" s="83"/>
      <c r="AH20" s="82"/>
      <c r="AI20" s="83"/>
      <c r="AJ20" s="83"/>
      <c r="AK20" s="83"/>
      <c r="AL20" s="84"/>
    </row>
    <row r="21" spans="1:38" s="195" customFormat="1" ht="14.4">
      <c r="A21" s="89">
        <v>14</v>
      </c>
      <c r="B21" s="79" t="s">
        <v>43</v>
      </c>
      <c r="C21" s="216">
        <v>36</v>
      </c>
      <c r="D21" s="48">
        <v>24</v>
      </c>
      <c r="E21" s="202">
        <v>12</v>
      </c>
      <c r="F21" s="108">
        <v>89</v>
      </c>
      <c r="G21" s="104">
        <v>5</v>
      </c>
      <c r="H21" s="160" t="s">
        <v>25</v>
      </c>
      <c r="I21" s="82"/>
      <c r="J21" s="83"/>
      <c r="K21" s="83"/>
      <c r="L21" s="83"/>
      <c r="M21" s="83"/>
      <c r="N21" s="52">
        <v>6</v>
      </c>
      <c r="O21" s="199">
        <v>12</v>
      </c>
      <c r="P21" s="81">
        <v>18</v>
      </c>
      <c r="Q21" s="217"/>
      <c r="R21" s="138">
        <v>5</v>
      </c>
      <c r="S21" s="83"/>
      <c r="T21" s="83"/>
      <c r="U21" s="83"/>
      <c r="V21" s="83"/>
      <c r="W21" s="83"/>
      <c r="X21" s="82"/>
      <c r="Y21" s="83"/>
      <c r="Z21" s="83"/>
      <c r="AA21" s="83"/>
      <c r="AB21" s="84"/>
      <c r="AC21" s="83"/>
      <c r="AD21" s="83"/>
      <c r="AE21" s="83"/>
      <c r="AF21" s="83"/>
      <c r="AG21" s="83"/>
      <c r="AH21" s="82"/>
      <c r="AI21" s="83"/>
      <c r="AJ21" s="83"/>
      <c r="AK21" s="83"/>
      <c r="AL21" s="84"/>
    </row>
    <row r="22" spans="1:38" s="195" customFormat="1" ht="14.4">
      <c r="A22" s="85">
        <v>15</v>
      </c>
      <c r="B22" s="79" t="s">
        <v>76</v>
      </c>
      <c r="C22" s="216">
        <v>27</v>
      </c>
      <c r="D22" s="103">
        <v>21</v>
      </c>
      <c r="E22" s="218">
        <v>6</v>
      </c>
      <c r="F22" s="108">
        <v>73</v>
      </c>
      <c r="G22" s="104">
        <v>4</v>
      </c>
      <c r="H22" s="160" t="s">
        <v>25</v>
      </c>
      <c r="I22" s="82"/>
      <c r="J22" s="83"/>
      <c r="K22" s="83"/>
      <c r="L22" s="83"/>
      <c r="M22" s="83"/>
      <c r="N22" s="80">
        <v>3</v>
      </c>
      <c r="O22" s="219">
        <v>6</v>
      </c>
      <c r="P22" s="81">
        <v>18</v>
      </c>
      <c r="Q22" s="217"/>
      <c r="R22" s="138">
        <v>4</v>
      </c>
      <c r="S22" s="83"/>
      <c r="T22" s="83"/>
      <c r="U22" s="83"/>
      <c r="V22" s="83"/>
      <c r="W22" s="83"/>
      <c r="X22" s="82"/>
      <c r="Y22" s="83"/>
      <c r="Z22" s="83"/>
      <c r="AA22" s="83"/>
      <c r="AB22" s="84"/>
      <c r="AC22" s="83"/>
      <c r="AD22" s="83"/>
      <c r="AE22" s="83"/>
      <c r="AF22" s="83"/>
      <c r="AG22" s="83"/>
      <c r="AH22" s="82"/>
      <c r="AI22" s="83"/>
      <c r="AJ22" s="83"/>
      <c r="AK22" s="83"/>
      <c r="AL22" s="84"/>
    </row>
    <row r="23" spans="1:38" s="195" customFormat="1" ht="14.4">
      <c r="A23" s="85">
        <v>16</v>
      </c>
      <c r="B23" s="79" t="s">
        <v>46</v>
      </c>
      <c r="C23" s="216">
        <v>36</v>
      </c>
      <c r="D23" s="48">
        <v>24</v>
      </c>
      <c r="E23" s="202">
        <v>12</v>
      </c>
      <c r="F23" s="49">
        <v>89</v>
      </c>
      <c r="G23" s="104">
        <v>5</v>
      </c>
      <c r="H23" s="160" t="s">
        <v>25</v>
      </c>
      <c r="I23" s="82"/>
      <c r="J23" s="83"/>
      <c r="K23" s="83"/>
      <c r="L23" s="83"/>
      <c r="M23" s="83"/>
      <c r="N23" s="80">
        <v>6</v>
      </c>
      <c r="O23" s="219">
        <v>12</v>
      </c>
      <c r="P23" s="81">
        <v>18</v>
      </c>
      <c r="Q23" s="217"/>
      <c r="R23" s="138">
        <v>5</v>
      </c>
      <c r="S23" s="83"/>
      <c r="T23" s="83"/>
      <c r="U23" s="83"/>
      <c r="V23" s="83"/>
      <c r="W23" s="83"/>
      <c r="X23" s="82"/>
      <c r="Y23" s="83"/>
      <c r="Z23" s="83"/>
      <c r="AA23" s="83"/>
      <c r="AB23" s="84"/>
      <c r="AC23" s="83"/>
      <c r="AD23" s="83"/>
      <c r="AE23" s="83"/>
      <c r="AF23" s="83"/>
      <c r="AG23" s="83"/>
      <c r="AH23" s="82"/>
      <c r="AI23" s="83"/>
      <c r="AJ23" s="83"/>
      <c r="AK23" s="83"/>
      <c r="AL23" s="84"/>
    </row>
    <row r="24" spans="1:38" s="195" customFormat="1" ht="14.4">
      <c r="A24" s="85">
        <v>17</v>
      </c>
      <c r="B24" s="79" t="s">
        <v>44</v>
      </c>
      <c r="C24" s="222">
        <v>27</v>
      </c>
      <c r="D24" s="289">
        <v>21</v>
      </c>
      <c r="E24" s="290">
        <v>6</v>
      </c>
      <c r="F24" s="60">
        <v>73</v>
      </c>
      <c r="G24" s="104">
        <v>4</v>
      </c>
      <c r="H24" s="160" t="s">
        <v>25</v>
      </c>
      <c r="I24" s="82"/>
      <c r="J24" s="83"/>
      <c r="K24" s="83"/>
      <c r="L24" s="83"/>
      <c r="M24" s="83"/>
      <c r="N24" s="80">
        <v>3</v>
      </c>
      <c r="O24" s="219">
        <v>6</v>
      </c>
      <c r="P24" s="81">
        <v>18</v>
      </c>
      <c r="Q24" s="217"/>
      <c r="R24" s="138">
        <v>4</v>
      </c>
      <c r="S24" s="83"/>
      <c r="T24" s="83"/>
      <c r="U24" s="83"/>
      <c r="V24" s="83"/>
      <c r="W24" s="83"/>
      <c r="X24" s="82"/>
      <c r="Y24" s="83"/>
      <c r="Z24" s="83"/>
      <c r="AA24" s="83"/>
      <c r="AB24" s="84"/>
      <c r="AC24" s="83"/>
      <c r="AD24" s="83"/>
      <c r="AE24" s="83"/>
      <c r="AF24" s="83"/>
      <c r="AG24" s="83"/>
      <c r="AH24" s="82"/>
      <c r="AI24" s="83"/>
      <c r="AJ24" s="83"/>
      <c r="AK24" s="83"/>
      <c r="AL24" s="84"/>
    </row>
    <row r="25" spans="1:38" s="195" customFormat="1" ht="14.4">
      <c r="A25" s="85">
        <v>18</v>
      </c>
      <c r="B25" s="79" t="s">
        <v>45</v>
      </c>
      <c r="C25" s="216">
        <v>27</v>
      </c>
      <c r="D25" s="103">
        <v>21</v>
      </c>
      <c r="E25" s="218">
        <v>6</v>
      </c>
      <c r="F25" s="108">
        <v>48</v>
      </c>
      <c r="G25" s="104">
        <v>3</v>
      </c>
      <c r="H25" s="256" t="s">
        <v>20</v>
      </c>
      <c r="I25" s="82"/>
      <c r="J25" s="83"/>
      <c r="K25" s="83"/>
      <c r="L25" s="83"/>
      <c r="M25" s="83"/>
      <c r="N25" s="80">
        <v>3</v>
      </c>
      <c r="O25" s="219">
        <v>6</v>
      </c>
      <c r="P25" s="81">
        <v>18</v>
      </c>
      <c r="Q25" s="217"/>
      <c r="R25" s="138">
        <v>3</v>
      </c>
      <c r="S25" s="83"/>
      <c r="T25" s="83"/>
      <c r="U25" s="83"/>
      <c r="V25" s="83"/>
      <c r="W25" s="83"/>
      <c r="X25" s="82"/>
      <c r="Y25" s="83"/>
      <c r="Z25" s="83"/>
      <c r="AA25" s="83"/>
      <c r="AB25" s="84"/>
      <c r="AC25" s="83"/>
      <c r="AD25" s="83"/>
      <c r="AE25" s="83"/>
      <c r="AF25" s="83"/>
      <c r="AG25" s="83"/>
      <c r="AH25" s="82"/>
      <c r="AI25" s="83"/>
      <c r="AJ25" s="83"/>
      <c r="AK25" s="83"/>
      <c r="AL25" s="84"/>
    </row>
    <row r="26" spans="1:38" s="195" customFormat="1" ht="14.4">
      <c r="A26" s="85">
        <v>19</v>
      </c>
      <c r="B26" s="79" t="s">
        <v>107</v>
      </c>
      <c r="C26" s="222">
        <v>27</v>
      </c>
      <c r="D26" s="223">
        <v>27</v>
      </c>
      <c r="E26" s="224">
        <v>0</v>
      </c>
      <c r="F26" s="60">
        <v>48</v>
      </c>
      <c r="G26" s="104">
        <v>3</v>
      </c>
      <c r="H26" s="256" t="s">
        <v>20</v>
      </c>
      <c r="I26" s="82"/>
      <c r="J26" s="83"/>
      <c r="K26" s="83"/>
      <c r="L26" s="83"/>
      <c r="M26" s="83"/>
      <c r="N26" s="220"/>
      <c r="O26" s="225"/>
      <c r="P26" s="81">
        <v>27</v>
      </c>
      <c r="Q26" s="217"/>
      <c r="R26" s="138">
        <v>3</v>
      </c>
      <c r="S26" s="83"/>
      <c r="T26" s="83"/>
      <c r="U26" s="83"/>
      <c r="V26" s="83"/>
      <c r="W26" s="83"/>
      <c r="X26" s="82"/>
      <c r="Y26" s="83"/>
      <c r="Z26" s="83"/>
      <c r="AA26" s="83"/>
      <c r="AB26" s="84"/>
      <c r="AC26" s="83"/>
      <c r="AD26" s="83"/>
      <c r="AE26" s="83"/>
      <c r="AF26" s="83"/>
      <c r="AG26" s="83"/>
      <c r="AH26" s="82"/>
      <c r="AI26" s="83"/>
      <c r="AJ26" s="83"/>
      <c r="AK26" s="83"/>
      <c r="AL26" s="84"/>
    </row>
    <row r="27" spans="1:38" s="195" customFormat="1" ht="14.4">
      <c r="A27" s="85">
        <v>20</v>
      </c>
      <c r="B27" s="79" t="s">
        <v>75</v>
      </c>
      <c r="C27" s="216">
        <v>36</v>
      </c>
      <c r="D27" s="103">
        <v>24</v>
      </c>
      <c r="E27" s="218">
        <v>12</v>
      </c>
      <c r="F27" s="108">
        <v>89</v>
      </c>
      <c r="G27" s="104">
        <v>5</v>
      </c>
      <c r="H27" s="160" t="s">
        <v>25</v>
      </c>
      <c r="I27" s="82"/>
      <c r="J27" s="83"/>
      <c r="K27" s="83"/>
      <c r="L27" s="83"/>
      <c r="M27" s="83"/>
      <c r="N27" s="82"/>
      <c r="O27" s="83"/>
      <c r="P27" s="83"/>
      <c r="Q27" s="83"/>
      <c r="R27" s="84"/>
      <c r="S27" s="52">
        <v>6</v>
      </c>
      <c r="T27" s="199">
        <v>12</v>
      </c>
      <c r="U27" s="81">
        <v>18</v>
      </c>
      <c r="V27" s="217"/>
      <c r="W27" s="154">
        <v>5</v>
      </c>
      <c r="X27" s="82"/>
      <c r="Y27" s="83"/>
      <c r="Z27" s="83"/>
      <c r="AA27" s="83"/>
      <c r="AB27" s="84"/>
      <c r="AC27" s="83"/>
      <c r="AD27" s="83"/>
      <c r="AE27" s="83"/>
      <c r="AF27" s="83"/>
      <c r="AG27" s="83"/>
      <c r="AH27" s="82"/>
      <c r="AI27" s="83"/>
      <c r="AJ27" s="83"/>
      <c r="AK27" s="83"/>
      <c r="AL27" s="84"/>
    </row>
    <row r="28" spans="1:38" s="195" customFormat="1" ht="14.4">
      <c r="A28" s="90">
        <v>21</v>
      </c>
      <c r="B28" s="86" t="s">
        <v>60</v>
      </c>
      <c r="C28" s="216">
        <v>27</v>
      </c>
      <c r="D28" s="103">
        <v>21</v>
      </c>
      <c r="E28" s="218">
        <v>6</v>
      </c>
      <c r="F28" s="108">
        <v>73</v>
      </c>
      <c r="G28" s="104">
        <v>4</v>
      </c>
      <c r="H28" s="160" t="s">
        <v>25</v>
      </c>
      <c r="I28" s="82"/>
      <c r="J28" s="83"/>
      <c r="K28" s="83"/>
      <c r="L28" s="83"/>
      <c r="M28" s="83"/>
      <c r="N28" s="82"/>
      <c r="O28" s="83"/>
      <c r="P28" s="83"/>
      <c r="Q28" s="83"/>
      <c r="R28" s="84"/>
      <c r="S28" s="80">
        <v>3</v>
      </c>
      <c r="T28" s="219">
        <v>6</v>
      </c>
      <c r="U28" s="81">
        <v>18</v>
      </c>
      <c r="V28" s="217"/>
      <c r="W28" s="154">
        <v>4</v>
      </c>
      <c r="X28" s="82"/>
      <c r="Y28" s="83"/>
      <c r="Z28" s="83"/>
      <c r="AA28" s="83"/>
      <c r="AB28" s="84"/>
      <c r="AC28" s="83"/>
      <c r="AD28" s="83"/>
      <c r="AE28" s="83"/>
      <c r="AF28" s="83"/>
      <c r="AG28" s="83"/>
      <c r="AH28" s="82"/>
      <c r="AI28" s="83"/>
      <c r="AJ28" s="83"/>
      <c r="AK28" s="83"/>
      <c r="AL28" s="84"/>
    </row>
    <row r="29" spans="1:38" s="195" customFormat="1" ht="14.4">
      <c r="A29" s="90">
        <v>22</v>
      </c>
      <c r="B29" s="79" t="s">
        <v>49</v>
      </c>
      <c r="C29" s="216">
        <v>27</v>
      </c>
      <c r="D29" s="103">
        <v>21</v>
      </c>
      <c r="E29" s="218">
        <v>6</v>
      </c>
      <c r="F29" s="108">
        <v>48</v>
      </c>
      <c r="G29" s="134">
        <v>3</v>
      </c>
      <c r="H29" s="256" t="s">
        <v>20</v>
      </c>
      <c r="I29" s="82"/>
      <c r="J29" s="83"/>
      <c r="K29" s="83"/>
      <c r="L29" s="83"/>
      <c r="M29" s="83"/>
      <c r="N29" s="82"/>
      <c r="O29" s="83"/>
      <c r="P29" s="83"/>
      <c r="Q29" s="83"/>
      <c r="R29" s="84"/>
      <c r="S29" s="80">
        <v>3</v>
      </c>
      <c r="T29" s="219">
        <v>6</v>
      </c>
      <c r="U29" s="81">
        <v>18</v>
      </c>
      <c r="V29" s="217"/>
      <c r="W29" s="154">
        <v>3</v>
      </c>
      <c r="X29" s="82"/>
      <c r="Y29" s="83"/>
      <c r="Z29" s="83"/>
      <c r="AA29" s="83"/>
      <c r="AB29" s="84"/>
      <c r="AC29" s="83"/>
      <c r="AD29" s="83"/>
      <c r="AE29" s="83"/>
      <c r="AF29" s="83"/>
      <c r="AG29" s="83"/>
      <c r="AH29" s="82"/>
      <c r="AI29" s="83"/>
      <c r="AJ29" s="83"/>
      <c r="AK29" s="83"/>
      <c r="AL29" s="84"/>
    </row>
    <row r="30" spans="1:38" s="195" customFormat="1" ht="14.4">
      <c r="A30" s="90">
        <v>23</v>
      </c>
      <c r="B30" s="86" t="s">
        <v>54</v>
      </c>
      <c r="C30" s="216">
        <v>27</v>
      </c>
      <c r="D30" s="103">
        <v>21</v>
      </c>
      <c r="E30" s="218">
        <v>6</v>
      </c>
      <c r="F30" s="49">
        <v>48</v>
      </c>
      <c r="G30" s="134">
        <v>3</v>
      </c>
      <c r="H30" s="256" t="s">
        <v>20</v>
      </c>
      <c r="I30" s="82"/>
      <c r="J30" s="83"/>
      <c r="K30" s="83"/>
      <c r="L30" s="83"/>
      <c r="M30" s="83"/>
      <c r="N30" s="82"/>
      <c r="O30" s="83"/>
      <c r="P30" s="83"/>
      <c r="Q30" s="83"/>
      <c r="R30" s="84"/>
      <c r="S30" s="80">
        <v>3</v>
      </c>
      <c r="T30" s="219">
        <v>6</v>
      </c>
      <c r="U30" s="81">
        <v>18</v>
      </c>
      <c r="V30" s="217"/>
      <c r="W30" s="154">
        <v>3</v>
      </c>
      <c r="X30" s="82"/>
      <c r="Y30" s="83"/>
      <c r="Z30" s="83"/>
      <c r="AA30" s="83"/>
      <c r="AB30" s="84"/>
      <c r="AC30" s="83"/>
      <c r="AD30" s="83"/>
      <c r="AE30" s="83"/>
      <c r="AF30" s="83"/>
      <c r="AG30" s="83"/>
      <c r="AH30" s="82"/>
      <c r="AI30" s="83"/>
      <c r="AJ30" s="83"/>
      <c r="AK30" s="83"/>
      <c r="AL30" s="84"/>
    </row>
    <row r="31" spans="1:38" s="195" customFormat="1" ht="14.4">
      <c r="A31" s="90">
        <v>24</v>
      </c>
      <c r="B31" s="79" t="s">
        <v>78</v>
      </c>
      <c r="C31" s="216">
        <v>27</v>
      </c>
      <c r="D31" s="103">
        <v>21</v>
      </c>
      <c r="E31" s="218">
        <v>6</v>
      </c>
      <c r="F31" s="49">
        <v>48</v>
      </c>
      <c r="G31" s="134">
        <v>3</v>
      </c>
      <c r="H31" s="256" t="s">
        <v>20</v>
      </c>
      <c r="I31" s="82"/>
      <c r="J31" s="83"/>
      <c r="K31" s="83"/>
      <c r="L31" s="83"/>
      <c r="M31" s="83"/>
      <c r="N31" s="82"/>
      <c r="O31" s="83"/>
      <c r="P31" s="83"/>
      <c r="Q31" s="83"/>
      <c r="R31" s="84"/>
      <c r="S31" s="80">
        <v>3</v>
      </c>
      <c r="T31" s="219">
        <v>6</v>
      </c>
      <c r="U31" s="81">
        <v>18</v>
      </c>
      <c r="V31" s="217"/>
      <c r="W31" s="154">
        <v>3</v>
      </c>
      <c r="X31" s="82"/>
      <c r="Y31" s="83"/>
      <c r="Z31" s="83"/>
      <c r="AA31" s="83"/>
      <c r="AB31" s="84"/>
      <c r="AC31" s="83"/>
      <c r="AD31" s="83"/>
      <c r="AE31" s="83"/>
      <c r="AF31" s="83"/>
      <c r="AG31" s="83"/>
      <c r="AH31" s="82"/>
      <c r="AI31" s="83"/>
      <c r="AJ31" s="83"/>
      <c r="AK31" s="83"/>
      <c r="AL31" s="84"/>
    </row>
    <row r="32" spans="1:38" s="195" customFormat="1" ht="14.4">
      <c r="A32" s="90">
        <v>25</v>
      </c>
      <c r="B32" s="79" t="s">
        <v>71</v>
      </c>
      <c r="C32" s="216">
        <v>27</v>
      </c>
      <c r="D32" s="103">
        <v>27</v>
      </c>
      <c r="E32" s="218">
        <v>0</v>
      </c>
      <c r="F32" s="49">
        <v>48</v>
      </c>
      <c r="G32" s="50">
        <v>3</v>
      </c>
      <c r="H32" s="256" t="s">
        <v>20</v>
      </c>
      <c r="I32" s="82"/>
      <c r="J32" s="83"/>
      <c r="K32" s="83"/>
      <c r="L32" s="83"/>
      <c r="M32" s="83"/>
      <c r="N32" s="82"/>
      <c r="O32" s="83"/>
      <c r="P32" s="83"/>
      <c r="Q32" s="83"/>
      <c r="R32" s="84"/>
      <c r="S32" s="80"/>
      <c r="T32" s="520"/>
      <c r="U32" s="81">
        <v>27</v>
      </c>
      <c r="V32" s="217"/>
      <c r="W32" s="138">
        <v>3</v>
      </c>
      <c r="X32" s="82"/>
      <c r="Y32" s="83"/>
      <c r="Z32" s="83"/>
      <c r="AA32" s="83"/>
      <c r="AB32" s="84"/>
      <c r="AC32" s="83"/>
      <c r="AD32" s="83"/>
      <c r="AE32" s="83"/>
      <c r="AF32" s="83"/>
      <c r="AG32" s="83"/>
      <c r="AH32" s="82"/>
      <c r="AI32" s="83"/>
      <c r="AJ32" s="83"/>
      <c r="AK32" s="83"/>
      <c r="AL32" s="84"/>
    </row>
    <row r="33" spans="1:38" s="195" customFormat="1" ht="15" thickBot="1">
      <c r="A33" s="149">
        <v>26</v>
      </c>
      <c r="B33" s="79" t="s">
        <v>70</v>
      </c>
      <c r="C33" s="216">
        <v>36</v>
      </c>
      <c r="D33" s="103">
        <v>24</v>
      </c>
      <c r="E33" s="218">
        <v>12</v>
      </c>
      <c r="F33" s="108">
        <v>89</v>
      </c>
      <c r="G33" s="104">
        <v>5</v>
      </c>
      <c r="H33" s="160" t="s">
        <v>25</v>
      </c>
      <c r="I33" s="82"/>
      <c r="J33" s="83"/>
      <c r="K33" s="83"/>
      <c r="L33" s="83"/>
      <c r="M33" s="83"/>
      <c r="N33" s="82"/>
      <c r="O33" s="83"/>
      <c r="P33" s="83"/>
      <c r="Q33" s="83"/>
      <c r="R33" s="84"/>
      <c r="S33" s="291"/>
      <c r="T33" s="292"/>
      <c r="U33" s="293"/>
      <c r="V33" s="294"/>
      <c r="W33" s="295"/>
      <c r="X33" s="52">
        <v>6</v>
      </c>
      <c r="Y33" s="199">
        <v>12</v>
      </c>
      <c r="Z33" s="81">
        <v>18</v>
      </c>
      <c r="AA33" s="217"/>
      <c r="AB33" s="154">
        <v>5</v>
      </c>
      <c r="AC33" s="83"/>
      <c r="AD33" s="83"/>
      <c r="AE33" s="83"/>
      <c r="AF33" s="83"/>
      <c r="AG33" s="83"/>
      <c r="AH33" s="82"/>
      <c r="AI33" s="83"/>
      <c r="AJ33" s="83"/>
      <c r="AK33" s="83"/>
      <c r="AL33" s="84"/>
    </row>
    <row r="34" spans="1:38" s="195" customFormat="1" ht="29.4" thickBot="1">
      <c r="A34" s="71" t="s">
        <v>27</v>
      </c>
      <c r="B34" s="40" t="s">
        <v>68</v>
      </c>
      <c r="C34" s="209">
        <f>SUM(C35:C56)</f>
        <v>657</v>
      </c>
      <c r="D34" s="40">
        <f>SUM(D35:D56)</f>
        <v>507</v>
      </c>
      <c r="E34" s="226">
        <f>SUM(E35:E56)</f>
        <v>150</v>
      </c>
      <c r="F34" s="74">
        <f>SUM(F35:F56)</f>
        <v>1468</v>
      </c>
      <c r="G34" s="40">
        <f>SUM(G35:G56)</f>
        <v>85</v>
      </c>
      <c r="H34" s="74"/>
      <c r="I34" s="74">
        <f t="shared" ref="I34:AL34" si="2">SUM(I35:I56)</f>
        <v>0</v>
      </c>
      <c r="J34" s="211">
        <v>0</v>
      </c>
      <c r="K34" s="74">
        <v>0</v>
      </c>
      <c r="L34" s="211">
        <f t="shared" si="2"/>
        <v>0</v>
      </c>
      <c r="M34" s="40">
        <f t="shared" si="2"/>
        <v>0</v>
      </c>
      <c r="N34" s="74">
        <f t="shared" si="2"/>
        <v>0</v>
      </c>
      <c r="O34" s="211">
        <v>0</v>
      </c>
      <c r="P34" s="74">
        <f t="shared" si="2"/>
        <v>0</v>
      </c>
      <c r="Q34" s="211">
        <v>0</v>
      </c>
      <c r="R34" s="40">
        <f t="shared" si="2"/>
        <v>0</v>
      </c>
      <c r="S34" s="74">
        <f>SUM(S35:S56)</f>
        <v>9</v>
      </c>
      <c r="T34" s="211">
        <f>SUM(T35:T41)</f>
        <v>18</v>
      </c>
      <c r="U34" s="74">
        <f>SUM(U35:U56)</f>
        <v>36</v>
      </c>
      <c r="V34" s="211">
        <f>SUM(U35:U41)</f>
        <v>36</v>
      </c>
      <c r="W34" s="40">
        <f t="shared" si="2"/>
        <v>8</v>
      </c>
      <c r="X34" s="74">
        <f t="shared" si="2"/>
        <v>21</v>
      </c>
      <c r="Y34" s="211">
        <f>SUM(Y35:Y56)</f>
        <v>42</v>
      </c>
      <c r="Z34" s="74">
        <f t="shared" si="2"/>
        <v>108</v>
      </c>
      <c r="AA34" s="212">
        <f>SUM(AA35:AA56)</f>
        <v>0</v>
      </c>
      <c r="AB34" s="77">
        <f t="shared" si="2"/>
        <v>22</v>
      </c>
      <c r="AC34" s="74">
        <f t="shared" si="2"/>
        <v>24</v>
      </c>
      <c r="AD34" s="211">
        <f>SUM(AD35:AD56)</f>
        <v>48</v>
      </c>
      <c r="AE34" s="74">
        <f t="shared" si="2"/>
        <v>162</v>
      </c>
      <c r="AF34" s="211">
        <f>SUM(AF35:AF56)</f>
        <v>0</v>
      </c>
      <c r="AG34" s="40">
        <f t="shared" si="2"/>
        <v>30</v>
      </c>
      <c r="AH34" s="74">
        <f t="shared" si="2"/>
        <v>21</v>
      </c>
      <c r="AI34" s="211">
        <f>SUM(AI35:AI56)</f>
        <v>42</v>
      </c>
      <c r="AJ34" s="74">
        <f t="shared" si="2"/>
        <v>126</v>
      </c>
      <c r="AK34" s="212">
        <f>SUM(AK35:AK56)</f>
        <v>0</v>
      </c>
      <c r="AL34" s="77">
        <f t="shared" si="2"/>
        <v>25</v>
      </c>
    </row>
    <row r="35" spans="1:38" s="195" customFormat="1" ht="14.4">
      <c r="A35" s="145">
        <v>27</v>
      </c>
      <c r="B35" s="143" t="s">
        <v>48</v>
      </c>
      <c r="C35" s="213">
        <v>36</v>
      </c>
      <c r="D35" s="296">
        <v>24</v>
      </c>
      <c r="E35" s="297">
        <v>12</v>
      </c>
      <c r="F35" s="49">
        <v>89</v>
      </c>
      <c r="G35" s="104">
        <v>5</v>
      </c>
      <c r="H35" s="298" t="s">
        <v>25</v>
      </c>
      <c r="I35" s="355"/>
      <c r="J35" s="356"/>
      <c r="K35" s="356"/>
      <c r="L35" s="356"/>
      <c r="M35" s="357"/>
      <c r="N35" s="355"/>
      <c r="O35" s="356"/>
      <c r="P35" s="356"/>
      <c r="Q35" s="356"/>
      <c r="R35" s="357"/>
      <c r="S35" s="80">
        <v>6</v>
      </c>
      <c r="T35" s="219">
        <v>12</v>
      </c>
      <c r="U35" s="135">
        <v>18</v>
      </c>
      <c r="V35" s="299"/>
      <c r="W35" s="137">
        <v>5</v>
      </c>
      <c r="X35" s="355"/>
      <c r="Y35" s="356"/>
      <c r="Z35" s="356"/>
      <c r="AA35" s="356"/>
      <c r="AB35" s="357"/>
      <c r="AC35" s="355"/>
      <c r="AD35" s="356"/>
      <c r="AE35" s="356"/>
      <c r="AF35" s="356"/>
      <c r="AG35" s="357"/>
      <c r="AH35" s="355"/>
      <c r="AI35" s="356"/>
      <c r="AJ35" s="356"/>
      <c r="AK35" s="356"/>
      <c r="AL35" s="357"/>
    </row>
    <row r="36" spans="1:38" s="195" customFormat="1" ht="14.4">
      <c r="A36" s="484">
        <v>28</v>
      </c>
      <c r="B36" s="143" t="s">
        <v>51</v>
      </c>
      <c r="C36" s="222">
        <v>27</v>
      </c>
      <c r="D36" s="223">
        <v>21</v>
      </c>
      <c r="E36" s="224">
        <v>6</v>
      </c>
      <c r="F36" s="49">
        <v>48</v>
      </c>
      <c r="G36" s="104">
        <v>3</v>
      </c>
      <c r="H36" s="274" t="s">
        <v>20</v>
      </c>
      <c r="I36" s="358"/>
      <c r="J36" s="359"/>
      <c r="K36" s="359"/>
      <c r="L36" s="359"/>
      <c r="M36" s="360"/>
      <c r="N36" s="358"/>
      <c r="O36" s="359"/>
      <c r="P36" s="359"/>
      <c r="Q36" s="359"/>
      <c r="R36" s="360"/>
      <c r="S36" s="80">
        <v>3</v>
      </c>
      <c r="T36" s="219">
        <v>6</v>
      </c>
      <c r="U36" s="81">
        <v>18</v>
      </c>
      <c r="V36" s="217"/>
      <c r="W36" s="138">
        <v>3</v>
      </c>
      <c r="X36" s="417"/>
      <c r="Y36" s="418"/>
      <c r="Z36" s="418"/>
      <c r="AA36" s="418"/>
      <c r="AB36" s="419"/>
      <c r="AC36" s="358"/>
      <c r="AD36" s="359"/>
      <c r="AE36" s="359"/>
      <c r="AF36" s="359"/>
      <c r="AG36" s="360"/>
      <c r="AH36" s="358"/>
      <c r="AI36" s="359"/>
      <c r="AJ36" s="359"/>
      <c r="AK36" s="359"/>
      <c r="AL36" s="360"/>
    </row>
    <row r="37" spans="1:38" s="195" customFormat="1" ht="14.4">
      <c r="A37" s="90">
        <v>29</v>
      </c>
      <c r="B37" s="143" t="s">
        <v>50</v>
      </c>
      <c r="C37" s="222">
        <v>36</v>
      </c>
      <c r="D37" s="223">
        <v>24</v>
      </c>
      <c r="E37" s="224">
        <v>12</v>
      </c>
      <c r="F37" s="49">
        <v>89</v>
      </c>
      <c r="G37" s="104">
        <v>5</v>
      </c>
      <c r="H37" s="298" t="s">
        <v>25</v>
      </c>
      <c r="I37" s="358"/>
      <c r="J37" s="359"/>
      <c r="K37" s="359"/>
      <c r="L37" s="359"/>
      <c r="M37" s="360"/>
      <c r="N37" s="358"/>
      <c r="O37" s="359"/>
      <c r="P37" s="359"/>
      <c r="Q37" s="359"/>
      <c r="R37" s="360"/>
      <c r="S37" s="445"/>
      <c r="T37" s="446"/>
      <c r="U37" s="446"/>
      <c r="V37" s="446"/>
      <c r="W37" s="447"/>
      <c r="X37" s="80">
        <v>6</v>
      </c>
      <c r="Y37" s="219">
        <v>12</v>
      </c>
      <c r="Z37" s="81">
        <v>18</v>
      </c>
      <c r="AA37" s="217"/>
      <c r="AB37" s="154">
        <v>5</v>
      </c>
      <c r="AC37" s="358"/>
      <c r="AD37" s="359"/>
      <c r="AE37" s="359"/>
      <c r="AF37" s="359"/>
      <c r="AG37" s="360"/>
      <c r="AH37" s="358"/>
      <c r="AI37" s="359"/>
      <c r="AJ37" s="359"/>
      <c r="AK37" s="359"/>
      <c r="AL37" s="360"/>
    </row>
    <row r="38" spans="1:38" s="195" customFormat="1" ht="14.4">
      <c r="A38" s="105">
        <v>30</v>
      </c>
      <c r="B38" s="143" t="s">
        <v>53</v>
      </c>
      <c r="C38" s="216">
        <v>27</v>
      </c>
      <c r="D38" s="103">
        <v>21</v>
      </c>
      <c r="E38" s="218">
        <v>6</v>
      </c>
      <c r="F38" s="108">
        <v>73</v>
      </c>
      <c r="G38" s="104">
        <v>4</v>
      </c>
      <c r="H38" s="298" t="s">
        <v>25</v>
      </c>
      <c r="I38" s="358"/>
      <c r="J38" s="359"/>
      <c r="K38" s="359"/>
      <c r="L38" s="359"/>
      <c r="M38" s="360"/>
      <c r="N38" s="358"/>
      <c r="O38" s="359"/>
      <c r="P38" s="359"/>
      <c r="Q38" s="359"/>
      <c r="R38" s="360"/>
      <c r="S38" s="358"/>
      <c r="T38" s="359"/>
      <c r="U38" s="359"/>
      <c r="V38" s="359"/>
      <c r="W38" s="360"/>
      <c r="X38" s="80">
        <v>3</v>
      </c>
      <c r="Y38" s="219">
        <v>6</v>
      </c>
      <c r="Z38" s="81">
        <v>18</v>
      </c>
      <c r="AA38" s="217"/>
      <c r="AB38" s="154">
        <v>4</v>
      </c>
      <c r="AC38" s="358"/>
      <c r="AD38" s="359"/>
      <c r="AE38" s="359"/>
      <c r="AF38" s="359"/>
      <c r="AG38" s="360"/>
      <c r="AH38" s="358"/>
      <c r="AI38" s="359"/>
      <c r="AJ38" s="359"/>
      <c r="AK38" s="359"/>
      <c r="AL38" s="360"/>
    </row>
    <row r="39" spans="1:38" s="195" customFormat="1" ht="14.4">
      <c r="A39" s="105">
        <v>31</v>
      </c>
      <c r="B39" s="143" t="s">
        <v>82</v>
      </c>
      <c r="C39" s="222">
        <v>27</v>
      </c>
      <c r="D39" s="223">
        <v>21</v>
      </c>
      <c r="E39" s="224">
        <v>6</v>
      </c>
      <c r="F39" s="49">
        <v>73</v>
      </c>
      <c r="G39" s="104">
        <v>4</v>
      </c>
      <c r="H39" s="519" t="s">
        <v>25</v>
      </c>
      <c r="I39" s="358"/>
      <c r="J39" s="359"/>
      <c r="K39" s="359"/>
      <c r="L39" s="359"/>
      <c r="M39" s="360"/>
      <c r="N39" s="358"/>
      <c r="O39" s="359"/>
      <c r="P39" s="359"/>
      <c r="Q39" s="359"/>
      <c r="R39" s="360"/>
      <c r="S39" s="358"/>
      <c r="T39" s="359"/>
      <c r="U39" s="359"/>
      <c r="V39" s="359"/>
      <c r="W39" s="360"/>
      <c r="X39" s="80">
        <v>3</v>
      </c>
      <c r="Y39" s="219">
        <v>6</v>
      </c>
      <c r="Z39" s="81">
        <v>18</v>
      </c>
      <c r="AA39" s="217"/>
      <c r="AB39" s="154">
        <v>4</v>
      </c>
      <c r="AC39" s="358"/>
      <c r="AD39" s="359"/>
      <c r="AE39" s="359"/>
      <c r="AF39" s="359"/>
      <c r="AG39" s="360"/>
      <c r="AH39" s="358"/>
      <c r="AI39" s="359"/>
      <c r="AJ39" s="359"/>
      <c r="AK39" s="359"/>
      <c r="AL39" s="360"/>
    </row>
    <row r="40" spans="1:38" s="195" customFormat="1" ht="14.4">
      <c r="A40" s="90">
        <v>32</v>
      </c>
      <c r="B40" s="143" t="s">
        <v>87</v>
      </c>
      <c r="C40" s="222">
        <v>27</v>
      </c>
      <c r="D40" s="223">
        <v>21</v>
      </c>
      <c r="E40" s="224">
        <v>6</v>
      </c>
      <c r="F40" s="49">
        <v>48</v>
      </c>
      <c r="G40" s="104">
        <v>3</v>
      </c>
      <c r="H40" s="274" t="s">
        <v>20</v>
      </c>
      <c r="I40" s="358"/>
      <c r="J40" s="359"/>
      <c r="K40" s="359"/>
      <c r="L40" s="359"/>
      <c r="M40" s="360"/>
      <c r="N40" s="358"/>
      <c r="O40" s="359"/>
      <c r="P40" s="359"/>
      <c r="Q40" s="359"/>
      <c r="R40" s="360"/>
      <c r="S40" s="358"/>
      <c r="T40" s="359"/>
      <c r="U40" s="359"/>
      <c r="V40" s="359"/>
      <c r="W40" s="360"/>
      <c r="X40" s="80">
        <v>3</v>
      </c>
      <c r="Y40" s="219">
        <v>6</v>
      </c>
      <c r="Z40" s="81">
        <v>18</v>
      </c>
      <c r="AA40" s="217"/>
      <c r="AB40" s="154">
        <v>3</v>
      </c>
      <c r="AC40" s="358"/>
      <c r="AD40" s="359"/>
      <c r="AE40" s="359"/>
      <c r="AF40" s="359"/>
      <c r="AG40" s="360"/>
      <c r="AH40" s="358"/>
      <c r="AI40" s="359"/>
      <c r="AJ40" s="359"/>
      <c r="AK40" s="359"/>
      <c r="AL40" s="360"/>
    </row>
    <row r="41" spans="1:38" s="195" customFormat="1" ht="14.4">
      <c r="A41" s="90">
        <v>33</v>
      </c>
      <c r="B41" s="143" t="s">
        <v>57</v>
      </c>
      <c r="C41" s="216">
        <v>27</v>
      </c>
      <c r="D41" s="103">
        <v>21</v>
      </c>
      <c r="E41" s="218">
        <v>6</v>
      </c>
      <c r="F41" s="108">
        <v>48</v>
      </c>
      <c r="G41" s="104">
        <v>3</v>
      </c>
      <c r="H41" s="274" t="s">
        <v>20</v>
      </c>
      <c r="I41" s="358"/>
      <c r="J41" s="359"/>
      <c r="K41" s="359"/>
      <c r="L41" s="359"/>
      <c r="M41" s="360"/>
      <c r="N41" s="358"/>
      <c r="O41" s="359"/>
      <c r="P41" s="359"/>
      <c r="Q41" s="359"/>
      <c r="R41" s="360"/>
      <c r="S41" s="358"/>
      <c r="T41" s="359"/>
      <c r="U41" s="359"/>
      <c r="V41" s="359"/>
      <c r="W41" s="360"/>
      <c r="X41" s="80">
        <v>3</v>
      </c>
      <c r="Y41" s="219">
        <v>6</v>
      </c>
      <c r="Z41" s="81">
        <v>18</v>
      </c>
      <c r="AA41" s="217"/>
      <c r="AB41" s="154">
        <v>3</v>
      </c>
      <c r="AC41" s="358"/>
      <c r="AD41" s="359"/>
      <c r="AE41" s="359"/>
      <c r="AF41" s="359"/>
      <c r="AG41" s="360"/>
      <c r="AH41" s="358"/>
      <c r="AI41" s="359"/>
      <c r="AJ41" s="359"/>
      <c r="AK41" s="359"/>
      <c r="AL41" s="360"/>
    </row>
    <row r="42" spans="1:38" s="195" customFormat="1" ht="14.4">
      <c r="A42" s="90">
        <v>34</v>
      </c>
      <c r="B42" s="143" t="s">
        <v>79</v>
      </c>
      <c r="C42" s="216">
        <v>27</v>
      </c>
      <c r="D42" s="103">
        <v>21</v>
      </c>
      <c r="E42" s="218">
        <v>6</v>
      </c>
      <c r="F42" s="108">
        <v>48</v>
      </c>
      <c r="G42" s="134">
        <v>3</v>
      </c>
      <c r="H42" s="274" t="s">
        <v>20</v>
      </c>
      <c r="I42" s="358"/>
      <c r="J42" s="359"/>
      <c r="K42" s="359"/>
      <c r="L42" s="359"/>
      <c r="M42" s="360"/>
      <c r="N42" s="358"/>
      <c r="O42" s="359"/>
      <c r="P42" s="359"/>
      <c r="Q42" s="359"/>
      <c r="R42" s="360"/>
      <c r="S42" s="358"/>
      <c r="T42" s="359"/>
      <c r="U42" s="359"/>
      <c r="V42" s="359"/>
      <c r="W42" s="360"/>
      <c r="X42" s="80">
        <v>3</v>
      </c>
      <c r="Y42" s="219">
        <v>6</v>
      </c>
      <c r="Z42" s="81">
        <v>18</v>
      </c>
      <c r="AA42" s="217"/>
      <c r="AB42" s="154">
        <v>3</v>
      </c>
      <c r="AC42" s="358"/>
      <c r="AD42" s="359"/>
      <c r="AE42" s="359"/>
      <c r="AF42" s="359"/>
      <c r="AG42" s="360"/>
      <c r="AH42" s="358"/>
      <c r="AI42" s="359"/>
      <c r="AJ42" s="359"/>
      <c r="AK42" s="359"/>
      <c r="AL42" s="360"/>
    </row>
    <row r="43" spans="1:38" s="195" customFormat="1" ht="14.4">
      <c r="A43" s="90">
        <v>35</v>
      </c>
      <c r="B43" s="140" t="s">
        <v>56</v>
      </c>
      <c r="C43" s="222">
        <v>36</v>
      </c>
      <c r="D43" s="223">
        <v>24</v>
      </c>
      <c r="E43" s="224">
        <v>12</v>
      </c>
      <c r="F43" s="49">
        <v>89</v>
      </c>
      <c r="G43" s="104">
        <v>5</v>
      </c>
      <c r="H43" s="298" t="s">
        <v>25</v>
      </c>
      <c r="I43" s="358"/>
      <c r="J43" s="359"/>
      <c r="K43" s="359"/>
      <c r="L43" s="359"/>
      <c r="M43" s="360"/>
      <c r="N43" s="358"/>
      <c r="O43" s="359"/>
      <c r="P43" s="359"/>
      <c r="Q43" s="359"/>
      <c r="R43" s="360"/>
      <c r="S43" s="358"/>
      <c r="T43" s="359"/>
      <c r="U43" s="359"/>
      <c r="V43" s="359"/>
      <c r="W43" s="360"/>
      <c r="X43" s="445"/>
      <c r="Y43" s="446"/>
      <c r="Z43" s="446"/>
      <c r="AA43" s="446"/>
      <c r="AB43" s="447"/>
      <c r="AC43" s="80">
        <v>6</v>
      </c>
      <c r="AD43" s="219">
        <v>12</v>
      </c>
      <c r="AE43" s="81">
        <v>18</v>
      </c>
      <c r="AF43" s="217"/>
      <c r="AG43" s="154">
        <v>5</v>
      </c>
      <c r="AH43" s="358"/>
      <c r="AI43" s="359"/>
      <c r="AJ43" s="359"/>
      <c r="AK43" s="359"/>
      <c r="AL43" s="360"/>
    </row>
    <row r="44" spans="1:38" s="195" customFormat="1" ht="14.4">
      <c r="A44" s="90">
        <v>36</v>
      </c>
      <c r="B44" s="143" t="s">
        <v>55</v>
      </c>
      <c r="C44" s="222">
        <v>36</v>
      </c>
      <c r="D44" s="223">
        <v>24</v>
      </c>
      <c r="E44" s="224">
        <v>12</v>
      </c>
      <c r="F44" s="49">
        <v>89</v>
      </c>
      <c r="G44" s="104">
        <v>5</v>
      </c>
      <c r="H44" s="298" t="s">
        <v>25</v>
      </c>
      <c r="I44" s="358"/>
      <c r="J44" s="359"/>
      <c r="K44" s="359"/>
      <c r="L44" s="359"/>
      <c r="M44" s="360"/>
      <c r="N44" s="358"/>
      <c r="O44" s="359"/>
      <c r="P44" s="359"/>
      <c r="Q44" s="359"/>
      <c r="R44" s="360"/>
      <c r="S44" s="358"/>
      <c r="T44" s="359"/>
      <c r="U44" s="359"/>
      <c r="V44" s="359"/>
      <c r="W44" s="360"/>
      <c r="X44" s="358"/>
      <c r="Y44" s="359"/>
      <c r="Z44" s="359"/>
      <c r="AA44" s="359"/>
      <c r="AB44" s="360"/>
      <c r="AC44" s="80">
        <v>6</v>
      </c>
      <c r="AD44" s="219">
        <v>12</v>
      </c>
      <c r="AE44" s="81">
        <v>18</v>
      </c>
      <c r="AF44" s="217"/>
      <c r="AG44" s="154">
        <v>5</v>
      </c>
      <c r="AH44" s="358"/>
      <c r="AI44" s="359"/>
      <c r="AJ44" s="359"/>
      <c r="AK44" s="359"/>
      <c r="AL44" s="360"/>
    </row>
    <row r="45" spans="1:38" s="195" customFormat="1" ht="14.4">
      <c r="A45" s="90">
        <v>37</v>
      </c>
      <c r="B45" s="143" t="s">
        <v>83</v>
      </c>
      <c r="C45" s="216">
        <v>18</v>
      </c>
      <c r="D45" s="103">
        <v>12</v>
      </c>
      <c r="E45" s="218">
        <v>6</v>
      </c>
      <c r="F45" s="49">
        <v>57</v>
      </c>
      <c r="G45" s="104">
        <v>3</v>
      </c>
      <c r="H45" s="519" t="s">
        <v>25</v>
      </c>
      <c r="I45" s="358"/>
      <c r="J45" s="359"/>
      <c r="K45" s="359"/>
      <c r="L45" s="359"/>
      <c r="M45" s="360"/>
      <c r="N45" s="358"/>
      <c r="O45" s="359"/>
      <c r="P45" s="359"/>
      <c r="Q45" s="359"/>
      <c r="R45" s="360"/>
      <c r="S45" s="358"/>
      <c r="T45" s="359"/>
      <c r="U45" s="359"/>
      <c r="V45" s="359"/>
      <c r="W45" s="360"/>
      <c r="X45" s="358"/>
      <c r="Y45" s="359"/>
      <c r="Z45" s="359"/>
      <c r="AA45" s="359"/>
      <c r="AB45" s="360"/>
      <c r="AC45" s="80">
        <v>3</v>
      </c>
      <c r="AD45" s="219">
        <v>6</v>
      </c>
      <c r="AE45" s="81">
        <v>9</v>
      </c>
      <c r="AF45" s="217"/>
      <c r="AG45" s="138">
        <v>3</v>
      </c>
      <c r="AH45" s="358"/>
      <c r="AI45" s="359"/>
      <c r="AJ45" s="359"/>
      <c r="AK45" s="359"/>
      <c r="AL45" s="360"/>
    </row>
    <row r="46" spans="1:38" s="195" customFormat="1" ht="14.4">
      <c r="A46" s="90">
        <v>38</v>
      </c>
      <c r="B46" s="143" t="s">
        <v>84</v>
      </c>
      <c r="C46" s="216">
        <v>27</v>
      </c>
      <c r="D46" s="103">
        <v>21</v>
      </c>
      <c r="E46" s="218">
        <v>6</v>
      </c>
      <c r="F46" s="108">
        <v>48</v>
      </c>
      <c r="G46" s="104">
        <v>3</v>
      </c>
      <c r="H46" s="276" t="s">
        <v>20</v>
      </c>
      <c r="I46" s="358"/>
      <c r="J46" s="359"/>
      <c r="K46" s="359"/>
      <c r="L46" s="359"/>
      <c r="M46" s="360"/>
      <c r="N46" s="358"/>
      <c r="O46" s="359"/>
      <c r="P46" s="359"/>
      <c r="Q46" s="359"/>
      <c r="R46" s="360"/>
      <c r="S46" s="358"/>
      <c r="T46" s="359"/>
      <c r="U46" s="359"/>
      <c r="V46" s="359"/>
      <c r="W46" s="360"/>
      <c r="X46" s="358"/>
      <c r="Y46" s="359"/>
      <c r="Z46" s="359"/>
      <c r="AA46" s="359"/>
      <c r="AB46" s="360"/>
      <c r="AC46" s="80">
        <v>3</v>
      </c>
      <c r="AD46" s="219">
        <v>6</v>
      </c>
      <c r="AE46" s="81">
        <v>18</v>
      </c>
      <c r="AF46" s="217"/>
      <c r="AG46" s="138">
        <v>3</v>
      </c>
      <c r="AH46" s="358"/>
      <c r="AI46" s="359"/>
      <c r="AJ46" s="359"/>
      <c r="AK46" s="359"/>
      <c r="AL46" s="360"/>
    </row>
    <row r="47" spans="1:38" s="195" customFormat="1" ht="14.4">
      <c r="A47" s="90">
        <v>39</v>
      </c>
      <c r="B47" s="143" t="s">
        <v>80</v>
      </c>
      <c r="C47" s="216">
        <v>27</v>
      </c>
      <c r="D47" s="103">
        <v>21</v>
      </c>
      <c r="E47" s="218">
        <v>6</v>
      </c>
      <c r="F47" s="49">
        <v>48</v>
      </c>
      <c r="G47" s="134">
        <v>3</v>
      </c>
      <c r="H47" s="274" t="s">
        <v>20</v>
      </c>
      <c r="I47" s="358"/>
      <c r="J47" s="359"/>
      <c r="K47" s="359"/>
      <c r="L47" s="359"/>
      <c r="M47" s="360"/>
      <c r="N47" s="358"/>
      <c r="O47" s="359"/>
      <c r="P47" s="359"/>
      <c r="Q47" s="359"/>
      <c r="R47" s="360"/>
      <c r="S47" s="358"/>
      <c r="T47" s="359"/>
      <c r="U47" s="359"/>
      <c r="V47" s="359"/>
      <c r="W47" s="360"/>
      <c r="X47" s="358"/>
      <c r="Y47" s="359"/>
      <c r="Z47" s="359"/>
      <c r="AA47" s="359"/>
      <c r="AB47" s="360"/>
      <c r="AC47" s="80">
        <v>3</v>
      </c>
      <c r="AD47" s="219">
        <v>6</v>
      </c>
      <c r="AE47" s="81">
        <v>18</v>
      </c>
      <c r="AF47" s="217"/>
      <c r="AG47" s="138">
        <v>3</v>
      </c>
      <c r="AH47" s="358"/>
      <c r="AI47" s="359"/>
      <c r="AJ47" s="359"/>
      <c r="AK47" s="359"/>
      <c r="AL47" s="360"/>
    </row>
    <row r="48" spans="1:38" s="195" customFormat="1" ht="14.4">
      <c r="A48" s="90">
        <v>40</v>
      </c>
      <c r="B48" s="143" t="s">
        <v>85</v>
      </c>
      <c r="C48" s="216">
        <v>27</v>
      </c>
      <c r="D48" s="103">
        <v>21</v>
      </c>
      <c r="E48" s="218">
        <v>6</v>
      </c>
      <c r="F48" s="49">
        <v>48</v>
      </c>
      <c r="G48" s="104">
        <v>3</v>
      </c>
      <c r="H48" s="274" t="s">
        <v>20</v>
      </c>
      <c r="I48" s="358"/>
      <c r="J48" s="359"/>
      <c r="K48" s="359"/>
      <c r="L48" s="359"/>
      <c r="M48" s="360"/>
      <c r="N48" s="358"/>
      <c r="O48" s="359"/>
      <c r="P48" s="359"/>
      <c r="Q48" s="359"/>
      <c r="R48" s="360"/>
      <c r="S48" s="358"/>
      <c r="T48" s="359"/>
      <c r="U48" s="359"/>
      <c r="V48" s="359"/>
      <c r="W48" s="360"/>
      <c r="X48" s="358"/>
      <c r="Y48" s="359"/>
      <c r="Z48" s="359"/>
      <c r="AA48" s="359"/>
      <c r="AB48" s="360"/>
      <c r="AC48" s="80">
        <v>3</v>
      </c>
      <c r="AD48" s="219">
        <v>6</v>
      </c>
      <c r="AE48" s="81">
        <v>18</v>
      </c>
      <c r="AF48" s="217"/>
      <c r="AG48" s="138">
        <v>3</v>
      </c>
      <c r="AH48" s="358"/>
      <c r="AI48" s="359"/>
      <c r="AJ48" s="359"/>
      <c r="AK48" s="359"/>
      <c r="AL48" s="360"/>
    </row>
    <row r="49" spans="1:38" s="195" customFormat="1" ht="14.4">
      <c r="A49" s="106">
        <v>41</v>
      </c>
      <c r="B49" s="143" t="s">
        <v>86</v>
      </c>
      <c r="C49" s="216">
        <v>27</v>
      </c>
      <c r="D49" s="103">
        <v>27</v>
      </c>
      <c r="E49" s="218">
        <v>0</v>
      </c>
      <c r="F49" s="49">
        <v>48</v>
      </c>
      <c r="G49" s="104">
        <v>3</v>
      </c>
      <c r="H49" s="274" t="s">
        <v>20</v>
      </c>
      <c r="I49" s="358"/>
      <c r="J49" s="359"/>
      <c r="K49" s="359"/>
      <c r="L49" s="359"/>
      <c r="M49" s="360"/>
      <c r="N49" s="358"/>
      <c r="O49" s="359"/>
      <c r="P49" s="359"/>
      <c r="Q49" s="359"/>
      <c r="R49" s="360"/>
      <c r="S49" s="358"/>
      <c r="T49" s="359"/>
      <c r="U49" s="359"/>
      <c r="V49" s="359"/>
      <c r="W49" s="360"/>
      <c r="X49" s="358"/>
      <c r="Y49" s="359"/>
      <c r="Z49" s="359"/>
      <c r="AA49" s="359"/>
      <c r="AB49" s="360"/>
      <c r="AC49" s="473"/>
      <c r="AD49" s="474"/>
      <c r="AE49" s="81">
        <v>27</v>
      </c>
      <c r="AF49" s="217"/>
      <c r="AG49" s="138">
        <v>3</v>
      </c>
      <c r="AH49" s="358"/>
      <c r="AI49" s="359"/>
      <c r="AJ49" s="359"/>
      <c r="AK49" s="359"/>
      <c r="AL49" s="360"/>
    </row>
    <row r="50" spans="1:38" s="195" customFormat="1" ht="16.2" customHeight="1">
      <c r="A50" s="106">
        <v>42</v>
      </c>
      <c r="B50" s="156" t="s">
        <v>66</v>
      </c>
      <c r="C50" s="216">
        <v>27</v>
      </c>
      <c r="D50" s="103">
        <v>21</v>
      </c>
      <c r="E50" s="218">
        <v>6</v>
      </c>
      <c r="F50" s="108">
        <v>73</v>
      </c>
      <c r="G50" s="104">
        <v>4</v>
      </c>
      <c r="H50" s="274" t="s">
        <v>25</v>
      </c>
      <c r="I50" s="358"/>
      <c r="J50" s="359"/>
      <c r="K50" s="359"/>
      <c r="L50" s="359"/>
      <c r="M50" s="360"/>
      <c r="N50" s="358"/>
      <c r="O50" s="359"/>
      <c r="P50" s="359"/>
      <c r="Q50" s="359"/>
      <c r="R50" s="360"/>
      <c r="S50" s="358"/>
      <c r="T50" s="359"/>
      <c r="U50" s="359"/>
      <c r="V50" s="359"/>
      <c r="W50" s="360"/>
      <c r="X50" s="358"/>
      <c r="Y50" s="359"/>
      <c r="Z50" s="359"/>
      <c r="AA50" s="359"/>
      <c r="AB50" s="360"/>
      <c r="AC50" s="445"/>
      <c r="AD50" s="446"/>
      <c r="AE50" s="446"/>
      <c r="AF50" s="446"/>
      <c r="AG50" s="447"/>
      <c r="AH50" s="80">
        <v>3</v>
      </c>
      <c r="AI50" s="219">
        <v>6</v>
      </c>
      <c r="AJ50" s="56">
        <v>18</v>
      </c>
      <c r="AK50" s="215"/>
      <c r="AL50" s="139">
        <v>4</v>
      </c>
    </row>
    <row r="51" spans="1:38" s="195" customFormat="1" ht="14.4">
      <c r="A51" s="106">
        <v>43</v>
      </c>
      <c r="B51" s="143" t="s">
        <v>59</v>
      </c>
      <c r="C51" s="216">
        <v>27</v>
      </c>
      <c r="D51" s="103">
        <v>21</v>
      </c>
      <c r="E51" s="218">
        <v>6</v>
      </c>
      <c r="F51" s="108">
        <v>48</v>
      </c>
      <c r="G51" s="104">
        <v>3</v>
      </c>
      <c r="H51" s="274" t="s">
        <v>20</v>
      </c>
      <c r="I51" s="358"/>
      <c r="J51" s="359"/>
      <c r="K51" s="359"/>
      <c r="L51" s="359"/>
      <c r="M51" s="360"/>
      <c r="N51" s="358"/>
      <c r="O51" s="359"/>
      <c r="P51" s="359"/>
      <c r="Q51" s="359"/>
      <c r="R51" s="360"/>
      <c r="S51" s="358"/>
      <c r="T51" s="359"/>
      <c r="U51" s="359"/>
      <c r="V51" s="359"/>
      <c r="W51" s="360"/>
      <c r="X51" s="358"/>
      <c r="Y51" s="359"/>
      <c r="Z51" s="359"/>
      <c r="AA51" s="359"/>
      <c r="AB51" s="360"/>
      <c r="AC51" s="358"/>
      <c r="AD51" s="359"/>
      <c r="AE51" s="359"/>
      <c r="AF51" s="359"/>
      <c r="AG51" s="360"/>
      <c r="AH51" s="80">
        <v>3</v>
      </c>
      <c r="AI51" s="219">
        <v>6</v>
      </c>
      <c r="AJ51" s="81">
        <v>18</v>
      </c>
      <c r="AK51" s="217"/>
      <c r="AL51" s="138">
        <v>3</v>
      </c>
    </row>
    <row r="52" spans="1:38" s="195" customFormat="1" ht="14.4">
      <c r="A52" s="106">
        <v>44</v>
      </c>
      <c r="B52" s="143" t="s">
        <v>58</v>
      </c>
      <c r="C52" s="216">
        <v>27</v>
      </c>
      <c r="D52" s="103">
        <v>21</v>
      </c>
      <c r="E52" s="218">
        <v>6</v>
      </c>
      <c r="F52" s="108">
        <v>48</v>
      </c>
      <c r="G52" s="104">
        <v>3</v>
      </c>
      <c r="H52" s="276" t="s">
        <v>20</v>
      </c>
      <c r="I52" s="358"/>
      <c r="J52" s="359"/>
      <c r="K52" s="359"/>
      <c r="L52" s="359"/>
      <c r="M52" s="360"/>
      <c r="N52" s="358"/>
      <c r="O52" s="359"/>
      <c r="P52" s="359"/>
      <c r="Q52" s="359"/>
      <c r="R52" s="360"/>
      <c r="S52" s="358"/>
      <c r="T52" s="359"/>
      <c r="U52" s="359"/>
      <c r="V52" s="359"/>
      <c r="W52" s="360"/>
      <c r="X52" s="358"/>
      <c r="Y52" s="359"/>
      <c r="Z52" s="359"/>
      <c r="AA52" s="359"/>
      <c r="AB52" s="360"/>
      <c r="AC52" s="358"/>
      <c r="AD52" s="359"/>
      <c r="AE52" s="359"/>
      <c r="AF52" s="359"/>
      <c r="AG52" s="360"/>
      <c r="AH52" s="80">
        <v>3</v>
      </c>
      <c r="AI52" s="219">
        <v>6</v>
      </c>
      <c r="AJ52" s="81">
        <v>18</v>
      </c>
      <c r="AK52" s="217"/>
      <c r="AL52" s="138">
        <v>3</v>
      </c>
    </row>
    <row r="53" spans="1:38" s="195" customFormat="1" ht="14.4">
      <c r="A53" s="106">
        <v>45</v>
      </c>
      <c r="B53" s="156" t="s">
        <v>67</v>
      </c>
      <c r="C53" s="216">
        <v>27</v>
      </c>
      <c r="D53" s="103">
        <v>15</v>
      </c>
      <c r="E53" s="218">
        <v>12</v>
      </c>
      <c r="F53" s="108">
        <v>48</v>
      </c>
      <c r="G53" s="104">
        <v>3</v>
      </c>
      <c r="H53" s="274" t="s">
        <v>20</v>
      </c>
      <c r="I53" s="358"/>
      <c r="J53" s="359"/>
      <c r="K53" s="359"/>
      <c r="L53" s="359"/>
      <c r="M53" s="360"/>
      <c r="N53" s="358"/>
      <c r="O53" s="359"/>
      <c r="P53" s="359"/>
      <c r="Q53" s="359"/>
      <c r="R53" s="360"/>
      <c r="S53" s="358"/>
      <c r="T53" s="359"/>
      <c r="U53" s="359"/>
      <c r="V53" s="359"/>
      <c r="W53" s="360"/>
      <c r="X53" s="358"/>
      <c r="Y53" s="359"/>
      <c r="Z53" s="359"/>
      <c r="AA53" s="359"/>
      <c r="AB53" s="360"/>
      <c r="AC53" s="358"/>
      <c r="AD53" s="359"/>
      <c r="AE53" s="359"/>
      <c r="AF53" s="359"/>
      <c r="AG53" s="360"/>
      <c r="AH53" s="52">
        <v>6</v>
      </c>
      <c r="AI53" s="227">
        <v>12</v>
      </c>
      <c r="AJ53" s="56">
        <v>9</v>
      </c>
      <c r="AK53" s="217"/>
      <c r="AL53" s="139">
        <v>3</v>
      </c>
    </row>
    <row r="54" spans="1:38" s="195" customFormat="1" ht="14.4">
      <c r="A54" s="106">
        <v>46</v>
      </c>
      <c r="B54" s="143" t="s">
        <v>88</v>
      </c>
      <c r="C54" s="228">
        <v>27</v>
      </c>
      <c r="D54" s="122">
        <v>21</v>
      </c>
      <c r="E54" s="229">
        <v>6</v>
      </c>
      <c r="F54" s="230">
        <v>48</v>
      </c>
      <c r="G54" s="104">
        <v>3</v>
      </c>
      <c r="H54" s="274" t="s">
        <v>20</v>
      </c>
      <c r="I54" s="358"/>
      <c r="J54" s="359"/>
      <c r="K54" s="359"/>
      <c r="L54" s="359"/>
      <c r="M54" s="360"/>
      <c r="N54" s="358"/>
      <c r="O54" s="359"/>
      <c r="P54" s="359"/>
      <c r="Q54" s="359"/>
      <c r="R54" s="360"/>
      <c r="S54" s="358"/>
      <c r="T54" s="359"/>
      <c r="U54" s="359"/>
      <c r="V54" s="359"/>
      <c r="W54" s="360"/>
      <c r="X54" s="358"/>
      <c r="Y54" s="359"/>
      <c r="Z54" s="359"/>
      <c r="AA54" s="359"/>
      <c r="AB54" s="360"/>
      <c r="AC54" s="417"/>
      <c r="AD54" s="418"/>
      <c r="AE54" s="418"/>
      <c r="AF54" s="418"/>
      <c r="AG54" s="419"/>
      <c r="AH54" s="80">
        <v>3</v>
      </c>
      <c r="AI54" s="219">
        <v>6</v>
      </c>
      <c r="AJ54" s="81">
        <v>18</v>
      </c>
      <c r="AK54" s="217"/>
      <c r="AL54" s="138">
        <v>3</v>
      </c>
    </row>
    <row r="55" spans="1:38" s="195" customFormat="1" ht="14.4">
      <c r="A55" s="106">
        <v>47</v>
      </c>
      <c r="B55" s="155" t="s">
        <v>52</v>
      </c>
      <c r="C55" s="216">
        <v>18</v>
      </c>
      <c r="D55" s="103">
        <v>12</v>
      </c>
      <c r="E55" s="218">
        <v>6</v>
      </c>
      <c r="F55" s="108">
        <v>32</v>
      </c>
      <c r="G55" s="104">
        <v>2</v>
      </c>
      <c r="H55" s="274" t="s">
        <v>20</v>
      </c>
      <c r="I55" s="358"/>
      <c r="J55" s="359"/>
      <c r="K55" s="359"/>
      <c r="L55" s="359"/>
      <c r="M55" s="360"/>
      <c r="N55" s="358"/>
      <c r="O55" s="359"/>
      <c r="P55" s="359"/>
      <c r="Q55" s="359"/>
      <c r="R55" s="360"/>
      <c r="S55" s="358"/>
      <c r="T55" s="359"/>
      <c r="U55" s="359"/>
      <c r="V55" s="359"/>
      <c r="W55" s="360"/>
      <c r="X55" s="358"/>
      <c r="Y55" s="359"/>
      <c r="Z55" s="359"/>
      <c r="AA55" s="359"/>
      <c r="AB55" s="360"/>
      <c r="AC55" s="278"/>
      <c r="AD55" s="279"/>
      <c r="AE55" s="279"/>
      <c r="AF55" s="279"/>
      <c r="AG55" s="280"/>
      <c r="AH55" s="80">
        <v>3</v>
      </c>
      <c r="AI55" s="219">
        <v>6</v>
      </c>
      <c r="AJ55" s="81">
        <v>9</v>
      </c>
      <c r="AK55" s="217"/>
      <c r="AL55" s="138">
        <v>2</v>
      </c>
    </row>
    <row r="56" spans="1:38" s="195" customFormat="1" ht="43.8" thickBot="1">
      <c r="A56" s="144">
        <v>48</v>
      </c>
      <c r="B56" s="107" t="s">
        <v>22</v>
      </c>
      <c r="C56" s="231">
        <v>72</v>
      </c>
      <c r="D56" s="65">
        <v>72</v>
      </c>
      <c r="E56" s="232">
        <v>0</v>
      </c>
      <c r="F56" s="131">
        <v>228</v>
      </c>
      <c r="G56" s="66">
        <v>12</v>
      </c>
      <c r="H56" s="277" t="s">
        <v>20</v>
      </c>
      <c r="I56" s="361"/>
      <c r="J56" s="362"/>
      <c r="K56" s="362"/>
      <c r="L56" s="362"/>
      <c r="M56" s="363"/>
      <c r="N56" s="361"/>
      <c r="O56" s="362"/>
      <c r="P56" s="362"/>
      <c r="Q56" s="362"/>
      <c r="R56" s="363"/>
      <c r="S56" s="361"/>
      <c r="T56" s="362"/>
      <c r="U56" s="362"/>
      <c r="V56" s="362"/>
      <c r="W56" s="363"/>
      <c r="X56" s="361"/>
      <c r="Y56" s="362"/>
      <c r="Z56" s="362"/>
      <c r="AA56" s="362"/>
      <c r="AB56" s="363"/>
      <c r="AC56" s="449"/>
      <c r="AD56" s="450"/>
      <c r="AE56" s="168">
        <v>36</v>
      </c>
      <c r="AF56" s="233"/>
      <c r="AG56" s="234">
        <v>5</v>
      </c>
      <c r="AH56" s="449"/>
      <c r="AI56" s="450"/>
      <c r="AJ56" s="168">
        <v>36</v>
      </c>
      <c r="AK56" s="235"/>
      <c r="AL56" s="234">
        <v>7</v>
      </c>
    </row>
    <row r="57" spans="1:38" s="195" customFormat="1" ht="15" thickBot="1">
      <c r="A57" s="109" t="s">
        <v>18</v>
      </c>
      <c r="B57" s="39" t="s">
        <v>11</v>
      </c>
      <c r="C57" s="39"/>
      <c r="D57" s="39">
        <v>0</v>
      </c>
      <c r="E57" s="300"/>
      <c r="F57" s="301">
        <v>150</v>
      </c>
      <c r="G57" s="40">
        <v>5</v>
      </c>
      <c r="H57" s="40" t="s">
        <v>20</v>
      </c>
      <c r="I57" s="74"/>
      <c r="J57" s="74"/>
      <c r="K57" s="74"/>
      <c r="L57" s="74"/>
      <c r="M57" s="40"/>
      <c r="N57" s="74"/>
      <c r="O57" s="74"/>
      <c r="P57" s="74"/>
      <c r="Q57" s="74"/>
      <c r="R57" s="40"/>
      <c r="S57" s="74"/>
      <c r="T57" s="74"/>
      <c r="U57" s="74"/>
      <c r="V57" s="74"/>
      <c r="W57" s="40"/>
      <c r="X57" s="74"/>
      <c r="Y57" s="74"/>
      <c r="Z57" s="74"/>
      <c r="AA57" s="302"/>
      <c r="AB57" s="77"/>
      <c r="AC57" s="74"/>
      <c r="AD57" s="74"/>
      <c r="AE57" s="74"/>
      <c r="AF57" s="74"/>
      <c r="AG57" s="40"/>
      <c r="AH57" s="74"/>
      <c r="AI57" s="74"/>
      <c r="AJ57" s="74">
        <v>150</v>
      </c>
      <c r="AK57" s="302"/>
      <c r="AL57" s="77">
        <v>5</v>
      </c>
    </row>
    <row r="58" spans="1:38" s="195" customFormat="1" ht="15" thickBot="1">
      <c r="A58" s="110"/>
      <c r="B58" s="423" t="s">
        <v>15</v>
      </c>
      <c r="C58" s="455">
        <f>SUM(C6,C13,C34,C57)</f>
        <v>1458</v>
      </c>
      <c r="D58" s="466">
        <f>SUM(D6,D13,D34)</f>
        <v>1068</v>
      </c>
      <c r="E58" s="236">
        <f>SUM(E6,E13,E34,E57)</f>
        <v>390</v>
      </c>
      <c r="F58" s="237">
        <f>SUM(F6,F13,F34,F57)</f>
        <v>3092</v>
      </c>
      <c r="G58" s="489">
        <f>SUM(M58,R58,W58,AB58,AG58,AL58)</f>
        <v>180</v>
      </c>
      <c r="H58" s="498" t="s">
        <v>118</v>
      </c>
      <c r="I58" s="248">
        <f>SUM(I6,I13,I34)</f>
        <v>30</v>
      </c>
      <c r="J58" s="238">
        <f>SUM(J6,J13,J34)</f>
        <v>60</v>
      </c>
      <c r="K58" s="111">
        <f>SUM(K6,K13,K34,K57)</f>
        <v>69</v>
      </c>
      <c r="L58" s="239">
        <f>SUM(L13,L34,L6)</f>
        <v>36</v>
      </c>
      <c r="M58" s="113">
        <f>SUM(M57,M34,M13,M6)</f>
        <v>30</v>
      </c>
      <c r="N58" s="114">
        <f>SUM(N34,N13,N6)</f>
        <v>27</v>
      </c>
      <c r="O58" s="240">
        <f>SUM(O6,O13,O34,O57)</f>
        <v>54</v>
      </c>
      <c r="P58" s="114">
        <f>SUM(P34,P13,P6)</f>
        <v>153</v>
      </c>
      <c r="Q58" s="240">
        <f>SUM(Q6,Q13,Q34,Q57)</f>
        <v>12</v>
      </c>
      <c r="R58" s="113">
        <f>SUM(R34,R13,R6,R57)</f>
        <v>30</v>
      </c>
      <c r="S58" s="112">
        <f>SUM(S34,S13,S6)</f>
        <v>27</v>
      </c>
      <c r="T58" s="239">
        <f>SUM(T6,T13,T34,T57)</f>
        <v>54</v>
      </c>
      <c r="U58" s="112">
        <f>SUM(U34,U13,U6)</f>
        <v>171</v>
      </c>
      <c r="V58" s="239">
        <f>SUM(V6,V13,V34,V57)</f>
        <v>48</v>
      </c>
      <c r="W58" s="249">
        <f>SUM(W57,W34,W13,W6)</f>
        <v>30</v>
      </c>
      <c r="X58" s="112">
        <f>SUM(X34,X13,X6)</f>
        <v>27</v>
      </c>
      <c r="Y58" s="239">
        <f>SUM(Y34,Y6,Y13)</f>
        <v>54</v>
      </c>
      <c r="Z58" s="112">
        <f>SUM(Z34,Z13,Z6,Z57)</f>
        <v>159</v>
      </c>
      <c r="AA58" s="241">
        <f>SUM(AA6,AA13,AA34,AA57)</f>
        <v>12</v>
      </c>
      <c r="AB58" s="250">
        <f>SUM(AB57,AB34,AB13,AB6)</f>
        <v>30</v>
      </c>
      <c r="AC58" s="112">
        <f>SUM(AC34,AC13,AC6)</f>
        <v>24</v>
      </c>
      <c r="AD58" s="239">
        <f>SUM(AD6,AD13,AD34)</f>
        <v>48</v>
      </c>
      <c r="AE58" s="112">
        <f>SUM(AE34,AE13,AE6)</f>
        <v>162</v>
      </c>
      <c r="AF58" s="239">
        <f>SUM(AF6,AF13,AF34)</f>
        <v>0</v>
      </c>
      <c r="AG58" s="249">
        <f>SUM(AG57,AG34,AG13,AG6)</f>
        <v>30</v>
      </c>
      <c r="AH58" s="112">
        <f>SUM(AH34,AH13,AH6)</f>
        <v>21</v>
      </c>
      <c r="AI58" s="239">
        <f>SUM(AI6,AI13,AI34)</f>
        <v>42</v>
      </c>
      <c r="AJ58" s="112">
        <f>SUM(AJ34,AJ13,AJ6,AJ57)</f>
        <v>276</v>
      </c>
      <c r="AK58" s="241">
        <f>SUM(AK6,AK13,AK34)</f>
        <v>0</v>
      </c>
      <c r="AL58" s="250">
        <f>SUM(AL57,AL34,AL13,AL6)</f>
        <v>30</v>
      </c>
    </row>
    <row r="59" spans="1:38" s="195" customFormat="1" ht="29.4" thickBot="1">
      <c r="A59" s="115"/>
      <c r="B59" s="424"/>
      <c r="C59" s="456"/>
      <c r="D59" s="435"/>
      <c r="E59" s="464">
        <f>SUM(E58,F58)</f>
        <v>3482</v>
      </c>
      <c r="F59" s="465"/>
      <c r="G59" s="490"/>
      <c r="H59" s="499"/>
      <c r="I59" s="364">
        <f>SUM(I58:L58)</f>
        <v>195</v>
      </c>
      <c r="J59" s="448"/>
      <c r="K59" s="448"/>
      <c r="L59" s="365"/>
      <c r="M59" s="166" t="s">
        <v>117</v>
      </c>
      <c r="N59" s="407">
        <f>SUM(N58:Q58)</f>
        <v>246</v>
      </c>
      <c r="O59" s="462"/>
      <c r="P59" s="462"/>
      <c r="Q59" s="463"/>
      <c r="R59" s="166" t="s">
        <v>112</v>
      </c>
      <c r="S59" s="364">
        <f>SUM(S58:V58)</f>
        <v>300</v>
      </c>
      <c r="T59" s="448"/>
      <c r="U59" s="448"/>
      <c r="V59" s="366"/>
      <c r="W59" s="166" t="s">
        <v>108</v>
      </c>
      <c r="X59" s="364">
        <f>SUM(X58:AA58)</f>
        <v>252</v>
      </c>
      <c r="Y59" s="448"/>
      <c r="Z59" s="448"/>
      <c r="AA59" s="366"/>
      <c r="AB59" s="166" t="s">
        <v>112</v>
      </c>
      <c r="AC59" s="364">
        <f>SUM(AC58:AF58)</f>
        <v>234</v>
      </c>
      <c r="AD59" s="448"/>
      <c r="AE59" s="448"/>
      <c r="AF59" s="366"/>
      <c r="AG59" s="166" t="s">
        <v>114</v>
      </c>
      <c r="AH59" s="364">
        <f>SUM(AH58:AK58)</f>
        <v>339</v>
      </c>
      <c r="AI59" s="448"/>
      <c r="AJ59" s="448"/>
      <c r="AK59" s="366"/>
      <c r="AL59" s="166" t="s">
        <v>115</v>
      </c>
    </row>
    <row r="60" spans="1:38" s="195" customFormat="1" ht="16.2" thickBot="1">
      <c r="A60" s="115"/>
      <c r="B60" s="425"/>
      <c r="C60" s="485"/>
      <c r="D60" s="491">
        <f>SUM(D58,E59)</f>
        <v>4550</v>
      </c>
      <c r="E60" s="487"/>
      <c r="F60" s="488"/>
      <c r="G60" s="117"/>
      <c r="H60" s="116"/>
      <c r="I60" s="303"/>
      <c r="J60" s="303"/>
      <c r="K60" s="303"/>
      <c r="L60" s="303"/>
      <c r="M60" s="303"/>
      <c r="N60" s="281"/>
      <c r="O60" s="281"/>
      <c r="P60" s="281"/>
      <c r="Q60" s="281"/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303"/>
      <c r="AC60" s="367"/>
      <c r="AD60" s="368"/>
      <c r="AE60" s="368"/>
      <c r="AF60" s="368"/>
      <c r="AG60" s="368"/>
      <c r="AH60" s="368"/>
      <c r="AI60" s="368"/>
      <c r="AJ60" s="368"/>
      <c r="AK60" s="368"/>
      <c r="AL60" s="369"/>
    </row>
    <row r="61" spans="1:38" s="195" customFormat="1" ht="15" thickBot="1">
      <c r="A61" s="115"/>
      <c r="B61" s="468"/>
      <c r="C61" s="373"/>
      <c r="D61" s="373"/>
      <c r="E61" s="373"/>
      <c r="F61" s="373"/>
      <c r="G61" s="373"/>
      <c r="H61" s="373"/>
      <c r="I61" s="373"/>
      <c r="J61" s="373"/>
      <c r="K61" s="373"/>
      <c r="L61" s="373"/>
      <c r="M61" s="373"/>
      <c r="N61" s="373"/>
      <c r="O61" s="373"/>
      <c r="P61" s="373"/>
      <c r="Q61" s="373"/>
      <c r="R61" s="373"/>
      <c r="S61" s="373"/>
      <c r="T61" s="373"/>
      <c r="U61" s="373"/>
      <c r="V61" s="373"/>
      <c r="W61" s="373"/>
      <c r="X61" s="373"/>
      <c r="Y61" s="373"/>
      <c r="Z61" s="373"/>
      <c r="AA61" s="373"/>
      <c r="AB61" s="374"/>
      <c r="AC61" s="370"/>
      <c r="AD61" s="371"/>
      <c r="AE61" s="371"/>
      <c r="AF61" s="371"/>
      <c r="AG61" s="371"/>
      <c r="AH61" s="371"/>
      <c r="AI61" s="371"/>
      <c r="AJ61" s="371"/>
      <c r="AK61" s="371"/>
      <c r="AL61" s="372"/>
    </row>
    <row r="62" spans="1:38" s="195" customFormat="1" ht="43.8" thickBot="1">
      <c r="A62" s="71" t="s">
        <v>29</v>
      </c>
      <c r="B62" s="40" t="s">
        <v>103</v>
      </c>
      <c r="C62" s="209">
        <f>SUM(C63:C85)</f>
        <v>675</v>
      </c>
      <c r="D62" s="40">
        <f>SUM(D63:D85)</f>
        <v>525</v>
      </c>
      <c r="E62" s="242">
        <f>SUM(E63:E85)</f>
        <v>150</v>
      </c>
      <c r="F62" s="73">
        <f>SUM(F63:F85)</f>
        <v>1450</v>
      </c>
      <c r="G62" s="40">
        <f>SUM(G63:G85)</f>
        <v>85</v>
      </c>
      <c r="H62" s="74"/>
      <c r="I62" s="74">
        <f>SUM(I63:I85)</f>
        <v>0</v>
      </c>
      <c r="J62" s="211">
        <v>0</v>
      </c>
      <c r="K62" s="74">
        <v>0</v>
      </c>
      <c r="L62" s="211">
        <f>SUM(L63:L85)</f>
        <v>0</v>
      </c>
      <c r="M62" s="40">
        <f>SUM(M63:M85)</f>
        <v>0</v>
      </c>
      <c r="N62" s="74">
        <f t="shared" ref="N62:AL62" si="3">SUM(N63:N85)</f>
        <v>0</v>
      </c>
      <c r="O62" s="211">
        <v>0</v>
      </c>
      <c r="P62" s="74">
        <f t="shared" si="3"/>
        <v>0</v>
      </c>
      <c r="Q62" s="211">
        <v>0</v>
      </c>
      <c r="R62" s="40">
        <f t="shared" si="3"/>
        <v>0</v>
      </c>
      <c r="S62" s="74">
        <f>SUM(S63:S85)</f>
        <v>9</v>
      </c>
      <c r="T62" s="211">
        <f>SUM(T63:T67)</f>
        <v>18</v>
      </c>
      <c r="U62" s="74">
        <f>SUM(U63:U85)</f>
        <v>36</v>
      </c>
      <c r="V62" s="211">
        <f>SUM(V63:V67)</f>
        <v>0</v>
      </c>
      <c r="W62" s="40">
        <f t="shared" si="3"/>
        <v>8</v>
      </c>
      <c r="X62" s="74">
        <f t="shared" si="3"/>
        <v>24</v>
      </c>
      <c r="Y62" s="211">
        <f>SUM(Y63:Y85)</f>
        <v>48</v>
      </c>
      <c r="Z62" s="74">
        <f t="shared" si="3"/>
        <v>108</v>
      </c>
      <c r="AA62" s="212">
        <f>SUM(AA63:AA85)</f>
        <v>0</v>
      </c>
      <c r="AB62" s="77">
        <f t="shared" si="3"/>
        <v>22</v>
      </c>
      <c r="AC62" s="74">
        <f t="shared" si="3"/>
        <v>24</v>
      </c>
      <c r="AD62" s="211">
        <f>SUM(AD63:AD85)</f>
        <v>48</v>
      </c>
      <c r="AE62" s="74">
        <f t="shared" si="3"/>
        <v>162</v>
      </c>
      <c r="AF62" s="211">
        <f>SUM(AF63:AF85)</f>
        <v>0</v>
      </c>
      <c r="AG62" s="40">
        <f t="shared" si="3"/>
        <v>30</v>
      </c>
      <c r="AH62" s="74">
        <f t="shared" si="3"/>
        <v>18</v>
      </c>
      <c r="AI62" s="211">
        <f>SUM(AI63,AI85)</f>
        <v>0</v>
      </c>
      <c r="AJ62" s="74">
        <f t="shared" si="3"/>
        <v>144</v>
      </c>
      <c r="AK62" s="212">
        <f>SUM(AK63:AK85)</f>
        <v>0</v>
      </c>
      <c r="AL62" s="77">
        <f t="shared" si="3"/>
        <v>25</v>
      </c>
    </row>
    <row r="63" spans="1:38" s="195" customFormat="1" ht="14.4">
      <c r="A63" s="145">
        <v>27</v>
      </c>
      <c r="B63" s="182" t="s">
        <v>91</v>
      </c>
      <c r="C63" s="304">
        <v>36</v>
      </c>
      <c r="D63" s="296">
        <v>24</v>
      </c>
      <c r="E63" s="297">
        <v>12</v>
      </c>
      <c r="F63" s="49">
        <v>89</v>
      </c>
      <c r="G63" s="104">
        <v>5</v>
      </c>
      <c r="H63" s="298" t="s">
        <v>25</v>
      </c>
      <c r="I63" s="174"/>
      <c r="J63" s="175"/>
      <c r="K63" s="175"/>
      <c r="L63" s="175"/>
      <c r="M63" s="176"/>
      <c r="N63" s="174"/>
      <c r="O63" s="175"/>
      <c r="P63" s="175"/>
      <c r="Q63" s="175"/>
      <c r="R63" s="176"/>
      <c r="S63" s="80">
        <v>6</v>
      </c>
      <c r="T63" s="219">
        <v>12</v>
      </c>
      <c r="U63" s="81">
        <v>18</v>
      </c>
      <c r="V63" s="215"/>
      <c r="W63" s="138">
        <v>5</v>
      </c>
      <c r="X63" s="174"/>
      <c r="Y63" s="175"/>
      <c r="Z63" s="175"/>
      <c r="AA63" s="175"/>
      <c r="AB63" s="176"/>
      <c r="AC63" s="174"/>
      <c r="AD63" s="175"/>
      <c r="AE63" s="175"/>
      <c r="AF63" s="175"/>
      <c r="AG63" s="176"/>
      <c r="AH63" s="174"/>
      <c r="AI63" s="175"/>
      <c r="AJ63" s="175"/>
      <c r="AK63" s="175"/>
      <c r="AL63" s="176"/>
    </row>
    <row r="64" spans="1:38" s="195" customFormat="1" ht="14.4">
      <c r="A64" s="484">
        <v>28</v>
      </c>
      <c r="B64" s="183" t="s">
        <v>81</v>
      </c>
      <c r="C64" s="243">
        <v>27</v>
      </c>
      <c r="D64" s="223">
        <v>21</v>
      </c>
      <c r="E64" s="224">
        <v>6</v>
      </c>
      <c r="F64" s="49">
        <v>48</v>
      </c>
      <c r="G64" s="104">
        <v>3</v>
      </c>
      <c r="H64" s="274" t="s">
        <v>20</v>
      </c>
      <c r="I64" s="82"/>
      <c r="J64" s="83"/>
      <c r="K64" s="83"/>
      <c r="L64" s="83"/>
      <c r="M64" s="84"/>
      <c r="N64" s="82"/>
      <c r="O64" s="83"/>
      <c r="P64" s="83"/>
      <c r="Q64" s="83"/>
      <c r="R64" s="84"/>
      <c r="S64" s="80">
        <v>3</v>
      </c>
      <c r="T64" s="219">
        <v>6</v>
      </c>
      <c r="U64" s="81">
        <v>18</v>
      </c>
      <c r="V64" s="244"/>
      <c r="W64" s="138">
        <v>3</v>
      </c>
      <c r="X64" s="82"/>
      <c r="Y64" s="83"/>
      <c r="Z64" s="83"/>
      <c r="AA64" s="83"/>
      <c r="AB64" s="84"/>
      <c r="AC64" s="82"/>
      <c r="AD64" s="83"/>
      <c r="AE64" s="83"/>
      <c r="AF64" s="83"/>
      <c r="AG64" s="84"/>
      <c r="AH64" s="82"/>
      <c r="AI64" s="83"/>
      <c r="AJ64" s="83"/>
      <c r="AK64" s="83"/>
      <c r="AL64" s="84"/>
    </row>
    <row r="65" spans="1:38" s="195" customFormat="1" ht="14.4">
      <c r="A65" s="90">
        <v>29</v>
      </c>
      <c r="B65" s="183" t="s">
        <v>93</v>
      </c>
      <c r="C65" s="243">
        <v>36</v>
      </c>
      <c r="D65" s="223">
        <v>24</v>
      </c>
      <c r="E65" s="224">
        <v>12</v>
      </c>
      <c r="F65" s="108">
        <v>89</v>
      </c>
      <c r="G65" s="104">
        <v>5</v>
      </c>
      <c r="H65" s="298" t="s">
        <v>25</v>
      </c>
      <c r="I65" s="82"/>
      <c r="J65" s="83"/>
      <c r="K65" s="83"/>
      <c r="L65" s="83"/>
      <c r="M65" s="84"/>
      <c r="N65" s="82"/>
      <c r="O65" s="83"/>
      <c r="P65" s="83"/>
      <c r="Q65" s="83"/>
      <c r="R65" s="84"/>
      <c r="S65" s="282"/>
      <c r="T65" s="305"/>
      <c r="U65" s="283"/>
      <c r="V65" s="305"/>
      <c r="W65" s="306"/>
      <c r="X65" s="80">
        <v>6</v>
      </c>
      <c r="Y65" s="219">
        <v>12</v>
      </c>
      <c r="Z65" s="81">
        <v>18</v>
      </c>
      <c r="AA65" s="217"/>
      <c r="AB65" s="138">
        <v>5</v>
      </c>
      <c r="AC65" s="82"/>
      <c r="AD65" s="83"/>
      <c r="AE65" s="83"/>
      <c r="AF65" s="83"/>
      <c r="AG65" s="84"/>
      <c r="AH65" s="82"/>
      <c r="AI65" s="83"/>
      <c r="AJ65" s="83"/>
      <c r="AK65" s="83"/>
      <c r="AL65" s="84"/>
    </row>
    <row r="66" spans="1:38" s="195" customFormat="1" ht="14.4">
      <c r="A66" s="105">
        <v>30</v>
      </c>
      <c r="B66" s="182" t="s">
        <v>106</v>
      </c>
      <c r="C66" s="243">
        <v>27</v>
      </c>
      <c r="D66" s="223">
        <v>21</v>
      </c>
      <c r="E66" s="224">
        <v>6</v>
      </c>
      <c r="F66" s="108">
        <v>73</v>
      </c>
      <c r="G66" s="104">
        <v>4</v>
      </c>
      <c r="H66" s="274" t="s">
        <v>25</v>
      </c>
      <c r="I66" s="82"/>
      <c r="J66" s="83"/>
      <c r="K66" s="83"/>
      <c r="L66" s="83"/>
      <c r="M66" s="84"/>
      <c r="N66" s="82"/>
      <c r="O66" s="83"/>
      <c r="P66" s="83"/>
      <c r="Q66" s="83"/>
      <c r="R66" s="84"/>
      <c r="S66" s="278"/>
      <c r="T66" s="307"/>
      <c r="U66" s="279"/>
      <c r="V66" s="307"/>
      <c r="W66" s="308"/>
      <c r="X66" s="80">
        <v>3</v>
      </c>
      <c r="Y66" s="219">
        <v>6</v>
      </c>
      <c r="Z66" s="81">
        <v>18</v>
      </c>
      <c r="AA66" s="217"/>
      <c r="AB66" s="138">
        <v>4</v>
      </c>
      <c r="AC66" s="82"/>
      <c r="AD66" s="83"/>
      <c r="AE66" s="83"/>
      <c r="AF66" s="83"/>
      <c r="AG66" s="84"/>
      <c r="AH66" s="82"/>
      <c r="AI66" s="83"/>
      <c r="AJ66" s="83"/>
      <c r="AK66" s="83"/>
      <c r="AL66" s="84"/>
    </row>
    <row r="67" spans="1:38" s="195" customFormat="1" ht="14.4">
      <c r="A67" s="105">
        <v>31</v>
      </c>
      <c r="B67" s="182" t="s">
        <v>90</v>
      </c>
      <c r="C67" s="243">
        <v>27</v>
      </c>
      <c r="D67" s="223">
        <v>21</v>
      </c>
      <c r="E67" s="224">
        <v>6</v>
      </c>
      <c r="F67" s="49">
        <v>48</v>
      </c>
      <c r="G67" s="134">
        <v>3</v>
      </c>
      <c r="H67" s="274" t="s">
        <v>20</v>
      </c>
      <c r="I67" s="82"/>
      <c r="J67" s="83"/>
      <c r="K67" s="83"/>
      <c r="L67" s="83"/>
      <c r="M67" s="84"/>
      <c r="N67" s="82"/>
      <c r="O67" s="83"/>
      <c r="P67" s="83"/>
      <c r="Q67" s="83"/>
      <c r="R67" s="84"/>
      <c r="S67" s="278"/>
      <c r="T67" s="307"/>
      <c r="U67" s="279"/>
      <c r="V67" s="307"/>
      <c r="W67" s="308"/>
      <c r="X67" s="80">
        <v>3</v>
      </c>
      <c r="Y67" s="219">
        <v>6</v>
      </c>
      <c r="Z67" s="81">
        <v>18</v>
      </c>
      <c r="AA67" s="217"/>
      <c r="AB67" s="138">
        <v>3</v>
      </c>
      <c r="AC67" s="82"/>
      <c r="AD67" s="83"/>
      <c r="AE67" s="83"/>
      <c r="AF67" s="83"/>
      <c r="AG67" s="84"/>
      <c r="AH67" s="82"/>
      <c r="AI67" s="83"/>
      <c r="AJ67" s="83"/>
      <c r="AK67" s="83"/>
      <c r="AL67" s="84"/>
    </row>
    <row r="68" spans="1:38" s="195" customFormat="1" ht="14.4">
      <c r="A68" s="90">
        <v>32</v>
      </c>
      <c r="B68" s="182" t="s">
        <v>99</v>
      </c>
      <c r="C68" s="243">
        <v>27</v>
      </c>
      <c r="D68" s="103">
        <v>21</v>
      </c>
      <c r="E68" s="218">
        <v>6</v>
      </c>
      <c r="F68" s="49">
        <v>48</v>
      </c>
      <c r="G68" s="104">
        <v>3</v>
      </c>
      <c r="H68" s="274" t="s">
        <v>20</v>
      </c>
      <c r="I68" s="82"/>
      <c r="J68" s="83"/>
      <c r="K68" s="83"/>
      <c r="L68" s="83"/>
      <c r="M68" s="84"/>
      <c r="N68" s="82"/>
      <c r="O68" s="83"/>
      <c r="P68" s="83"/>
      <c r="Q68" s="83"/>
      <c r="R68" s="84"/>
      <c r="S68" s="278"/>
      <c r="T68" s="307"/>
      <c r="U68" s="279"/>
      <c r="V68" s="307"/>
      <c r="W68" s="308"/>
      <c r="X68" s="80">
        <v>3</v>
      </c>
      <c r="Y68" s="219">
        <v>6</v>
      </c>
      <c r="Z68" s="81">
        <v>18</v>
      </c>
      <c r="AA68" s="217"/>
      <c r="AB68" s="138">
        <v>3</v>
      </c>
      <c r="AC68" s="82"/>
      <c r="AD68" s="83"/>
      <c r="AE68" s="83"/>
      <c r="AF68" s="83"/>
      <c r="AG68" s="84"/>
      <c r="AH68" s="82"/>
      <c r="AI68" s="83"/>
      <c r="AJ68" s="83"/>
      <c r="AK68" s="83"/>
      <c r="AL68" s="84"/>
    </row>
    <row r="69" spans="1:38" s="195" customFormat="1" ht="14.4">
      <c r="A69" s="90">
        <v>33</v>
      </c>
      <c r="B69" s="158" t="s">
        <v>47</v>
      </c>
      <c r="C69" s="243">
        <v>27</v>
      </c>
      <c r="D69" s="103">
        <v>21</v>
      </c>
      <c r="E69" s="218">
        <v>6</v>
      </c>
      <c r="F69" s="49">
        <v>48</v>
      </c>
      <c r="G69" s="134">
        <v>3</v>
      </c>
      <c r="H69" s="274" t="s">
        <v>20</v>
      </c>
      <c r="I69" s="82"/>
      <c r="J69" s="83"/>
      <c r="K69" s="83"/>
      <c r="L69" s="83"/>
      <c r="M69" s="84"/>
      <c r="N69" s="82"/>
      <c r="O69" s="83"/>
      <c r="P69" s="83"/>
      <c r="Q69" s="83"/>
      <c r="R69" s="84"/>
      <c r="S69" s="278"/>
      <c r="T69" s="307"/>
      <c r="U69" s="279"/>
      <c r="V69" s="307"/>
      <c r="W69" s="308"/>
      <c r="X69" s="80">
        <v>3</v>
      </c>
      <c r="Y69" s="219">
        <v>6</v>
      </c>
      <c r="Z69" s="81">
        <v>18</v>
      </c>
      <c r="AA69" s="217"/>
      <c r="AB69" s="138">
        <v>3</v>
      </c>
      <c r="AC69" s="82"/>
      <c r="AD69" s="83"/>
      <c r="AE69" s="83"/>
      <c r="AF69" s="83"/>
      <c r="AG69" s="84"/>
      <c r="AH69" s="82"/>
      <c r="AI69" s="83"/>
      <c r="AJ69" s="83"/>
      <c r="AK69" s="83"/>
      <c r="AL69" s="84"/>
    </row>
    <row r="70" spans="1:38" s="195" customFormat="1" ht="14.4">
      <c r="A70" s="90">
        <v>34</v>
      </c>
      <c r="B70" s="158" t="s">
        <v>72</v>
      </c>
      <c r="C70" s="243">
        <v>18</v>
      </c>
      <c r="D70" s="103">
        <v>12</v>
      </c>
      <c r="E70" s="218">
        <v>6</v>
      </c>
      <c r="F70" s="49">
        <v>32</v>
      </c>
      <c r="G70" s="50">
        <v>2</v>
      </c>
      <c r="H70" s="274" t="s">
        <v>20</v>
      </c>
      <c r="I70" s="82"/>
      <c r="J70" s="83"/>
      <c r="K70" s="83"/>
      <c r="L70" s="83"/>
      <c r="M70" s="84"/>
      <c r="N70" s="82"/>
      <c r="O70" s="83"/>
      <c r="P70" s="83"/>
      <c r="Q70" s="83"/>
      <c r="R70" s="84"/>
      <c r="S70" s="278"/>
      <c r="T70" s="307"/>
      <c r="U70" s="279"/>
      <c r="V70" s="307"/>
      <c r="W70" s="308"/>
      <c r="X70" s="80">
        <v>3</v>
      </c>
      <c r="Y70" s="219">
        <v>6</v>
      </c>
      <c r="Z70" s="88">
        <v>9</v>
      </c>
      <c r="AA70" s="217"/>
      <c r="AB70" s="138">
        <v>2</v>
      </c>
      <c r="AC70" s="82"/>
      <c r="AD70" s="83"/>
      <c r="AE70" s="83"/>
      <c r="AF70" s="83"/>
      <c r="AG70" s="84"/>
      <c r="AH70" s="82"/>
      <c r="AI70" s="83"/>
      <c r="AJ70" s="83"/>
      <c r="AK70" s="83"/>
      <c r="AL70" s="84"/>
    </row>
    <row r="71" spans="1:38" s="195" customFormat="1" ht="14.4">
      <c r="A71" s="90">
        <v>35</v>
      </c>
      <c r="B71" s="64" t="s">
        <v>62</v>
      </c>
      <c r="C71" s="245">
        <v>18</v>
      </c>
      <c r="D71" s="103">
        <v>12</v>
      </c>
      <c r="E71" s="218">
        <v>6</v>
      </c>
      <c r="F71" s="108">
        <v>32</v>
      </c>
      <c r="G71" s="104">
        <v>2</v>
      </c>
      <c r="H71" s="275" t="s">
        <v>20</v>
      </c>
      <c r="I71" s="82"/>
      <c r="J71" s="83"/>
      <c r="K71" s="83"/>
      <c r="L71" s="83"/>
      <c r="M71" s="84"/>
      <c r="N71" s="82"/>
      <c r="O71" s="83"/>
      <c r="P71" s="83"/>
      <c r="Q71" s="83"/>
      <c r="R71" s="84"/>
      <c r="S71" s="82"/>
      <c r="T71" s="83"/>
      <c r="U71" s="83"/>
      <c r="V71" s="83"/>
      <c r="W71" s="84"/>
      <c r="X71" s="80">
        <v>3</v>
      </c>
      <c r="Y71" s="219">
        <v>6</v>
      </c>
      <c r="Z71" s="56">
        <v>9</v>
      </c>
      <c r="AA71" s="244"/>
      <c r="AB71" s="139">
        <v>2</v>
      </c>
      <c r="AC71" s="309"/>
      <c r="AD71" s="310"/>
      <c r="AE71" s="310"/>
      <c r="AF71" s="310"/>
      <c r="AG71" s="311"/>
      <c r="AH71" s="82"/>
      <c r="AI71" s="83"/>
      <c r="AJ71" s="83"/>
      <c r="AK71" s="83"/>
      <c r="AL71" s="84"/>
    </row>
    <row r="72" spans="1:38" s="195" customFormat="1" ht="14.4">
      <c r="A72" s="90">
        <v>36</v>
      </c>
      <c r="B72" s="182" t="s">
        <v>94</v>
      </c>
      <c r="C72" s="245">
        <v>36</v>
      </c>
      <c r="D72" s="223">
        <v>24</v>
      </c>
      <c r="E72" s="224">
        <v>12</v>
      </c>
      <c r="F72" s="108">
        <v>89</v>
      </c>
      <c r="G72" s="104">
        <v>5</v>
      </c>
      <c r="H72" s="298" t="s">
        <v>25</v>
      </c>
      <c r="I72" s="82"/>
      <c r="J72" s="83"/>
      <c r="K72" s="83"/>
      <c r="L72" s="83"/>
      <c r="M72" s="84"/>
      <c r="N72" s="82"/>
      <c r="O72" s="83"/>
      <c r="P72" s="83"/>
      <c r="Q72" s="83"/>
      <c r="R72" s="84"/>
      <c r="S72" s="82"/>
      <c r="T72" s="83"/>
      <c r="U72" s="83"/>
      <c r="V72" s="83"/>
      <c r="W72" s="84"/>
      <c r="X72" s="282"/>
      <c r="Y72" s="305"/>
      <c r="Z72" s="283"/>
      <c r="AA72" s="305"/>
      <c r="AB72" s="306"/>
      <c r="AC72" s="80">
        <v>6</v>
      </c>
      <c r="AD72" s="219">
        <v>12</v>
      </c>
      <c r="AE72" s="81">
        <v>18</v>
      </c>
      <c r="AF72" s="215"/>
      <c r="AG72" s="138">
        <v>5</v>
      </c>
      <c r="AH72" s="278"/>
      <c r="AI72" s="279"/>
      <c r="AJ72" s="279"/>
      <c r="AK72" s="279"/>
      <c r="AL72" s="280"/>
    </row>
    <row r="73" spans="1:38" s="195" customFormat="1" ht="14.4">
      <c r="A73" s="90">
        <v>37</v>
      </c>
      <c r="B73" s="182" t="s">
        <v>97</v>
      </c>
      <c r="C73" s="245">
        <v>27</v>
      </c>
      <c r="D73" s="223">
        <v>21</v>
      </c>
      <c r="E73" s="224">
        <v>6</v>
      </c>
      <c r="F73" s="108">
        <v>73</v>
      </c>
      <c r="G73" s="134">
        <v>4</v>
      </c>
      <c r="H73" s="274" t="s">
        <v>25</v>
      </c>
      <c r="I73" s="82"/>
      <c r="J73" s="83"/>
      <c r="K73" s="83"/>
      <c r="L73" s="83"/>
      <c r="M73" s="84"/>
      <c r="N73" s="82"/>
      <c r="O73" s="83"/>
      <c r="P73" s="83"/>
      <c r="Q73" s="83"/>
      <c r="R73" s="84"/>
      <c r="S73" s="82"/>
      <c r="T73" s="83"/>
      <c r="U73" s="83"/>
      <c r="V73" s="83"/>
      <c r="W73" s="84"/>
      <c r="X73" s="278"/>
      <c r="Y73" s="307"/>
      <c r="Z73" s="279"/>
      <c r="AA73" s="307"/>
      <c r="AB73" s="308"/>
      <c r="AC73" s="80">
        <v>3</v>
      </c>
      <c r="AD73" s="219">
        <v>6</v>
      </c>
      <c r="AE73" s="81">
        <v>18</v>
      </c>
      <c r="AF73" s="217"/>
      <c r="AG73" s="138">
        <v>4</v>
      </c>
      <c r="AH73" s="278"/>
      <c r="AI73" s="279"/>
      <c r="AJ73" s="279"/>
      <c r="AK73" s="279"/>
      <c r="AL73" s="280"/>
    </row>
    <row r="74" spans="1:38" s="195" customFormat="1" ht="14.4">
      <c r="A74" s="90">
        <v>38</v>
      </c>
      <c r="B74" s="182" t="s">
        <v>95</v>
      </c>
      <c r="C74" s="245">
        <v>27</v>
      </c>
      <c r="D74" s="103">
        <v>21</v>
      </c>
      <c r="E74" s="218">
        <v>6</v>
      </c>
      <c r="F74" s="108">
        <v>73</v>
      </c>
      <c r="G74" s="104">
        <v>4</v>
      </c>
      <c r="H74" s="274" t="s">
        <v>25</v>
      </c>
      <c r="I74" s="82"/>
      <c r="J74" s="83"/>
      <c r="K74" s="83"/>
      <c r="L74" s="83"/>
      <c r="M74" s="84"/>
      <c r="N74" s="82"/>
      <c r="O74" s="83"/>
      <c r="P74" s="83"/>
      <c r="Q74" s="83"/>
      <c r="R74" s="84"/>
      <c r="S74" s="82"/>
      <c r="T74" s="83"/>
      <c r="U74" s="83"/>
      <c r="V74" s="83"/>
      <c r="W74" s="84"/>
      <c r="X74" s="278"/>
      <c r="Y74" s="307"/>
      <c r="Z74" s="279"/>
      <c r="AA74" s="307"/>
      <c r="AB74" s="308"/>
      <c r="AC74" s="80">
        <v>3</v>
      </c>
      <c r="AD74" s="219">
        <v>6</v>
      </c>
      <c r="AE74" s="81">
        <v>18</v>
      </c>
      <c r="AF74" s="217"/>
      <c r="AG74" s="138">
        <v>4</v>
      </c>
      <c r="AH74" s="278"/>
      <c r="AI74" s="279"/>
      <c r="AJ74" s="279"/>
      <c r="AK74" s="279"/>
      <c r="AL74" s="280"/>
    </row>
    <row r="75" spans="1:38" s="195" customFormat="1" ht="14.4">
      <c r="A75" s="90">
        <v>39</v>
      </c>
      <c r="B75" s="182" t="s">
        <v>89</v>
      </c>
      <c r="C75" s="245">
        <v>27</v>
      </c>
      <c r="D75" s="103">
        <v>21</v>
      </c>
      <c r="E75" s="218">
        <v>6</v>
      </c>
      <c r="F75" s="49">
        <v>48</v>
      </c>
      <c r="G75" s="104">
        <v>3</v>
      </c>
      <c r="H75" s="276" t="s">
        <v>20</v>
      </c>
      <c r="I75" s="82"/>
      <c r="J75" s="83"/>
      <c r="K75" s="83"/>
      <c r="L75" s="83"/>
      <c r="M75" s="84"/>
      <c r="N75" s="82"/>
      <c r="O75" s="83"/>
      <c r="P75" s="83"/>
      <c r="Q75" s="83"/>
      <c r="R75" s="84"/>
      <c r="S75" s="82"/>
      <c r="T75" s="83"/>
      <c r="U75" s="83"/>
      <c r="V75" s="83"/>
      <c r="W75" s="84"/>
      <c r="X75" s="82"/>
      <c r="Y75" s="83"/>
      <c r="Z75" s="83"/>
      <c r="AA75" s="83"/>
      <c r="AB75" s="84"/>
      <c r="AC75" s="80">
        <v>3</v>
      </c>
      <c r="AD75" s="219">
        <v>6</v>
      </c>
      <c r="AE75" s="81">
        <v>18</v>
      </c>
      <c r="AF75" s="217"/>
      <c r="AG75" s="138">
        <v>3</v>
      </c>
      <c r="AH75" s="278"/>
      <c r="AI75" s="307"/>
      <c r="AJ75" s="279"/>
      <c r="AK75" s="307"/>
      <c r="AL75" s="308"/>
    </row>
    <row r="76" spans="1:38" s="195" customFormat="1" ht="14.4">
      <c r="A76" s="90">
        <v>40</v>
      </c>
      <c r="B76" s="182" t="s">
        <v>96</v>
      </c>
      <c r="C76" s="245">
        <v>27</v>
      </c>
      <c r="D76" s="103">
        <v>21</v>
      </c>
      <c r="E76" s="218">
        <v>6</v>
      </c>
      <c r="F76" s="108">
        <v>48</v>
      </c>
      <c r="G76" s="104">
        <v>3</v>
      </c>
      <c r="H76" s="274" t="s">
        <v>20</v>
      </c>
      <c r="I76" s="82"/>
      <c r="J76" s="83"/>
      <c r="K76" s="83"/>
      <c r="L76" s="83"/>
      <c r="M76" s="84"/>
      <c r="N76" s="82"/>
      <c r="O76" s="83"/>
      <c r="P76" s="83"/>
      <c r="Q76" s="83"/>
      <c r="R76" s="84"/>
      <c r="S76" s="82"/>
      <c r="T76" s="83"/>
      <c r="U76" s="83"/>
      <c r="V76" s="83"/>
      <c r="W76" s="84"/>
      <c r="X76" s="82"/>
      <c r="Y76" s="83"/>
      <c r="Z76" s="83"/>
      <c r="AA76" s="83"/>
      <c r="AB76" s="84"/>
      <c r="AC76" s="80">
        <v>3</v>
      </c>
      <c r="AD76" s="219">
        <v>6</v>
      </c>
      <c r="AE76" s="81">
        <v>18</v>
      </c>
      <c r="AF76" s="217"/>
      <c r="AG76" s="138">
        <v>3</v>
      </c>
      <c r="AH76" s="82"/>
      <c r="AI76" s="83"/>
      <c r="AJ76" s="83"/>
      <c r="AK76" s="83"/>
      <c r="AL76" s="84"/>
    </row>
    <row r="77" spans="1:38" s="195" customFormat="1" ht="14.4">
      <c r="A77" s="106">
        <v>41</v>
      </c>
      <c r="B77" s="182" t="s">
        <v>64</v>
      </c>
      <c r="C77" s="245">
        <v>27</v>
      </c>
      <c r="D77" s="103">
        <v>21</v>
      </c>
      <c r="E77" s="218">
        <v>6</v>
      </c>
      <c r="F77" s="108">
        <v>48</v>
      </c>
      <c r="G77" s="104">
        <v>3</v>
      </c>
      <c r="H77" s="276" t="s">
        <v>20</v>
      </c>
      <c r="I77" s="82"/>
      <c r="J77" s="83"/>
      <c r="K77" s="83"/>
      <c r="L77" s="83"/>
      <c r="M77" s="84"/>
      <c r="N77" s="82"/>
      <c r="O77" s="83"/>
      <c r="P77" s="83"/>
      <c r="Q77" s="83"/>
      <c r="R77" s="84"/>
      <c r="S77" s="82"/>
      <c r="T77" s="83"/>
      <c r="U77" s="83"/>
      <c r="V77" s="83"/>
      <c r="W77" s="84"/>
      <c r="X77" s="82"/>
      <c r="Y77" s="83"/>
      <c r="Z77" s="83"/>
      <c r="AA77" s="83"/>
      <c r="AB77" s="84"/>
      <c r="AC77" s="80">
        <v>3</v>
      </c>
      <c r="AD77" s="219">
        <v>6</v>
      </c>
      <c r="AE77" s="81">
        <v>18</v>
      </c>
      <c r="AF77" s="217"/>
      <c r="AG77" s="138">
        <v>3</v>
      </c>
      <c r="AH77" s="82"/>
      <c r="AI77" s="83"/>
      <c r="AJ77" s="83"/>
      <c r="AK77" s="83"/>
      <c r="AL77" s="84"/>
    </row>
    <row r="78" spans="1:38" s="195" customFormat="1" ht="14.4">
      <c r="A78" s="106">
        <v>42</v>
      </c>
      <c r="B78" s="182" t="s">
        <v>98</v>
      </c>
      <c r="C78" s="245">
        <v>27</v>
      </c>
      <c r="D78" s="103">
        <v>21</v>
      </c>
      <c r="E78" s="218">
        <v>6</v>
      </c>
      <c r="F78" s="108">
        <v>48</v>
      </c>
      <c r="G78" s="104">
        <v>3</v>
      </c>
      <c r="H78" s="274" t="s">
        <v>20</v>
      </c>
      <c r="I78" s="82"/>
      <c r="J78" s="83"/>
      <c r="K78" s="83"/>
      <c r="L78" s="83"/>
      <c r="M78" s="84"/>
      <c r="N78" s="82"/>
      <c r="O78" s="83"/>
      <c r="P78" s="83"/>
      <c r="Q78" s="83"/>
      <c r="R78" s="84"/>
      <c r="S78" s="82"/>
      <c r="T78" s="83"/>
      <c r="U78" s="83"/>
      <c r="V78" s="83"/>
      <c r="W78" s="84"/>
      <c r="X78" s="82"/>
      <c r="Y78" s="83"/>
      <c r="Z78" s="83"/>
      <c r="AA78" s="83"/>
      <c r="AB78" s="84"/>
      <c r="AC78" s="80">
        <v>3</v>
      </c>
      <c r="AD78" s="219">
        <v>6</v>
      </c>
      <c r="AE78" s="81">
        <v>18</v>
      </c>
      <c r="AF78" s="217"/>
      <c r="AG78" s="138">
        <v>3</v>
      </c>
      <c r="AH78" s="82"/>
      <c r="AI78" s="83"/>
      <c r="AJ78" s="83"/>
      <c r="AK78" s="83"/>
      <c r="AL78" s="84"/>
    </row>
    <row r="79" spans="1:38" s="195" customFormat="1" ht="14.4">
      <c r="A79" s="106">
        <v>43</v>
      </c>
      <c r="B79" s="182" t="s">
        <v>92</v>
      </c>
      <c r="C79" s="216">
        <v>27</v>
      </c>
      <c r="D79" s="103">
        <v>21</v>
      </c>
      <c r="E79" s="218">
        <v>6</v>
      </c>
      <c r="F79" s="108">
        <v>48</v>
      </c>
      <c r="G79" s="104">
        <v>3</v>
      </c>
      <c r="H79" s="276" t="s">
        <v>20</v>
      </c>
      <c r="I79" s="82"/>
      <c r="J79" s="83"/>
      <c r="K79" s="83"/>
      <c r="L79" s="83"/>
      <c r="M79" s="84"/>
      <c r="N79" s="82"/>
      <c r="O79" s="83"/>
      <c r="P79" s="83"/>
      <c r="Q79" s="83"/>
      <c r="R79" s="84"/>
      <c r="S79" s="82"/>
      <c r="T79" s="83"/>
      <c r="U79" s="83"/>
      <c r="V79" s="83"/>
      <c r="W79" s="84"/>
      <c r="X79" s="82"/>
      <c r="Y79" s="83"/>
      <c r="Z79" s="83"/>
      <c r="AA79" s="83"/>
      <c r="AB79" s="84"/>
      <c r="AC79" s="265"/>
      <c r="AD79" s="266"/>
      <c r="AE79" s="266"/>
      <c r="AF79" s="266"/>
      <c r="AG79" s="267"/>
      <c r="AH79" s="80">
        <v>3</v>
      </c>
      <c r="AI79" s="219">
        <v>6</v>
      </c>
      <c r="AJ79" s="81">
        <v>18</v>
      </c>
      <c r="AK79" s="217"/>
      <c r="AL79" s="138">
        <v>3</v>
      </c>
    </row>
    <row r="80" spans="1:38" s="195" customFormat="1" ht="14.4">
      <c r="A80" s="106">
        <v>44</v>
      </c>
      <c r="B80" s="182" t="s">
        <v>63</v>
      </c>
      <c r="C80" s="245">
        <v>27</v>
      </c>
      <c r="D80" s="103">
        <v>21</v>
      </c>
      <c r="E80" s="218">
        <v>6</v>
      </c>
      <c r="F80" s="108">
        <v>48</v>
      </c>
      <c r="G80" s="104">
        <v>3</v>
      </c>
      <c r="H80" s="274" t="s">
        <v>20</v>
      </c>
      <c r="I80" s="82"/>
      <c r="J80" s="83"/>
      <c r="K80" s="83"/>
      <c r="L80" s="83"/>
      <c r="M80" s="84"/>
      <c r="N80" s="82"/>
      <c r="O80" s="83"/>
      <c r="P80" s="83"/>
      <c r="Q80" s="83"/>
      <c r="R80" s="84"/>
      <c r="S80" s="82"/>
      <c r="T80" s="83"/>
      <c r="U80" s="83"/>
      <c r="V80" s="83"/>
      <c r="W80" s="84"/>
      <c r="X80" s="82"/>
      <c r="Y80" s="83"/>
      <c r="Z80" s="83"/>
      <c r="AA80" s="83"/>
      <c r="AB80" s="84"/>
      <c r="AC80" s="268"/>
      <c r="AD80" s="269"/>
      <c r="AE80" s="269"/>
      <c r="AF80" s="269"/>
      <c r="AG80" s="270"/>
      <c r="AH80" s="80">
        <v>3</v>
      </c>
      <c r="AI80" s="219">
        <v>6</v>
      </c>
      <c r="AJ80" s="81">
        <v>18</v>
      </c>
      <c r="AK80" s="217"/>
      <c r="AL80" s="138">
        <v>3</v>
      </c>
    </row>
    <row r="81" spans="1:38" s="195" customFormat="1" ht="14.4">
      <c r="A81" s="106">
        <v>45</v>
      </c>
      <c r="B81" s="182" t="s">
        <v>100</v>
      </c>
      <c r="C81" s="245">
        <v>27</v>
      </c>
      <c r="D81" s="103">
        <v>21</v>
      </c>
      <c r="E81" s="218">
        <v>6</v>
      </c>
      <c r="F81" s="49">
        <v>48</v>
      </c>
      <c r="G81" s="104">
        <v>3</v>
      </c>
      <c r="H81" s="274" t="s">
        <v>20</v>
      </c>
      <c r="I81" s="82"/>
      <c r="J81" s="83"/>
      <c r="K81" s="83"/>
      <c r="L81" s="83"/>
      <c r="M81" s="84"/>
      <c r="N81" s="82"/>
      <c r="O81" s="83"/>
      <c r="P81" s="83"/>
      <c r="Q81" s="83"/>
      <c r="R81" s="84"/>
      <c r="S81" s="82"/>
      <c r="T81" s="83"/>
      <c r="U81" s="83"/>
      <c r="V81" s="83"/>
      <c r="W81" s="84"/>
      <c r="X81" s="82"/>
      <c r="Y81" s="83"/>
      <c r="Z81" s="83"/>
      <c r="AA81" s="83"/>
      <c r="AB81" s="84"/>
      <c r="AC81" s="268"/>
      <c r="AD81" s="269"/>
      <c r="AE81" s="269"/>
      <c r="AF81" s="269"/>
      <c r="AG81" s="270"/>
      <c r="AH81" s="80">
        <v>3</v>
      </c>
      <c r="AI81" s="219">
        <v>6</v>
      </c>
      <c r="AJ81" s="81">
        <v>18</v>
      </c>
      <c r="AK81" s="217"/>
      <c r="AL81" s="138">
        <v>3</v>
      </c>
    </row>
    <row r="82" spans="1:38" s="195" customFormat="1" ht="14.4">
      <c r="A82" s="106">
        <v>46</v>
      </c>
      <c r="B82" s="182" t="s">
        <v>101</v>
      </c>
      <c r="C82" s="245">
        <v>27</v>
      </c>
      <c r="D82" s="103">
        <v>21</v>
      </c>
      <c r="E82" s="218">
        <v>6</v>
      </c>
      <c r="F82" s="108">
        <v>48</v>
      </c>
      <c r="G82" s="104">
        <v>3</v>
      </c>
      <c r="H82" s="274" t="s">
        <v>20</v>
      </c>
      <c r="I82" s="82"/>
      <c r="J82" s="83"/>
      <c r="K82" s="83"/>
      <c r="L82" s="83"/>
      <c r="M82" s="84"/>
      <c r="N82" s="82"/>
      <c r="O82" s="83"/>
      <c r="P82" s="83"/>
      <c r="Q82" s="83"/>
      <c r="R82" s="84"/>
      <c r="S82" s="82"/>
      <c r="T82" s="83"/>
      <c r="U82" s="83"/>
      <c r="V82" s="83"/>
      <c r="W82" s="84"/>
      <c r="X82" s="82"/>
      <c r="Y82" s="83"/>
      <c r="Z82" s="83"/>
      <c r="AA82" s="83"/>
      <c r="AB82" s="84"/>
      <c r="AC82" s="268"/>
      <c r="AD82" s="269"/>
      <c r="AE82" s="269"/>
      <c r="AF82" s="269"/>
      <c r="AG82" s="270"/>
      <c r="AH82" s="80">
        <v>3</v>
      </c>
      <c r="AI82" s="219">
        <v>6</v>
      </c>
      <c r="AJ82" s="81">
        <v>18</v>
      </c>
      <c r="AK82" s="217"/>
      <c r="AL82" s="138">
        <v>3</v>
      </c>
    </row>
    <row r="83" spans="1:38" s="195" customFormat="1" ht="14.4">
      <c r="A83" s="106">
        <v>47</v>
      </c>
      <c r="B83" s="182" t="s">
        <v>65</v>
      </c>
      <c r="C83" s="245">
        <v>27</v>
      </c>
      <c r="D83" s="103">
        <v>21</v>
      </c>
      <c r="E83" s="218">
        <v>6</v>
      </c>
      <c r="F83" s="108">
        <v>48</v>
      </c>
      <c r="G83" s="104">
        <v>3</v>
      </c>
      <c r="H83" s="274" t="s">
        <v>20</v>
      </c>
      <c r="I83" s="82"/>
      <c r="J83" s="83"/>
      <c r="K83" s="83"/>
      <c r="L83" s="83"/>
      <c r="M83" s="84"/>
      <c r="N83" s="82"/>
      <c r="O83" s="83"/>
      <c r="P83" s="83"/>
      <c r="Q83" s="83"/>
      <c r="R83" s="84"/>
      <c r="S83" s="82"/>
      <c r="T83" s="83"/>
      <c r="U83" s="83"/>
      <c r="V83" s="83"/>
      <c r="W83" s="84"/>
      <c r="X83" s="82"/>
      <c r="Y83" s="83"/>
      <c r="Z83" s="83"/>
      <c r="AA83" s="83"/>
      <c r="AB83" s="84"/>
      <c r="AC83" s="268"/>
      <c r="AD83" s="269"/>
      <c r="AE83" s="269"/>
      <c r="AF83" s="269"/>
      <c r="AG83" s="270"/>
      <c r="AH83" s="80">
        <v>3</v>
      </c>
      <c r="AI83" s="219">
        <v>6</v>
      </c>
      <c r="AJ83" s="81">
        <v>18</v>
      </c>
      <c r="AK83" s="217"/>
      <c r="AL83" s="138">
        <v>3</v>
      </c>
    </row>
    <row r="84" spans="1:38" s="195" customFormat="1" ht="14.4">
      <c r="A84" s="106">
        <v>48</v>
      </c>
      <c r="B84" s="155" t="s">
        <v>102</v>
      </c>
      <c r="C84" s="245">
        <v>27</v>
      </c>
      <c r="D84" s="103">
        <v>21</v>
      </c>
      <c r="E84" s="218">
        <v>6</v>
      </c>
      <c r="F84" s="49">
        <v>48</v>
      </c>
      <c r="G84" s="123">
        <v>3</v>
      </c>
      <c r="H84" s="275" t="s">
        <v>20</v>
      </c>
      <c r="I84" s="82"/>
      <c r="J84" s="83"/>
      <c r="K84" s="83"/>
      <c r="L84" s="83"/>
      <c r="M84" s="84"/>
      <c r="N84" s="82"/>
      <c r="O84" s="83"/>
      <c r="P84" s="83"/>
      <c r="Q84" s="83"/>
      <c r="R84" s="84"/>
      <c r="S84" s="82"/>
      <c r="T84" s="83"/>
      <c r="U84" s="83"/>
      <c r="V84" s="83"/>
      <c r="W84" s="84"/>
      <c r="X84" s="82"/>
      <c r="Y84" s="83"/>
      <c r="Z84" s="83"/>
      <c r="AA84" s="83"/>
      <c r="AB84" s="84"/>
      <c r="AC84" s="271"/>
      <c r="AD84" s="272"/>
      <c r="AE84" s="272"/>
      <c r="AF84" s="272"/>
      <c r="AG84" s="273"/>
      <c r="AH84" s="52">
        <v>3</v>
      </c>
      <c r="AI84" s="246">
        <v>6</v>
      </c>
      <c r="AJ84" s="56">
        <v>18</v>
      </c>
      <c r="AK84" s="217"/>
      <c r="AL84" s="139">
        <v>3</v>
      </c>
    </row>
    <row r="85" spans="1:38" s="195" customFormat="1" ht="43.8" thickBot="1">
      <c r="A85" s="144">
        <v>49</v>
      </c>
      <c r="B85" s="107" t="s">
        <v>22</v>
      </c>
      <c r="C85" s="231">
        <v>72</v>
      </c>
      <c r="D85" s="65">
        <v>72</v>
      </c>
      <c r="E85" s="232">
        <v>0</v>
      </c>
      <c r="F85" s="131">
        <v>228</v>
      </c>
      <c r="G85" s="66">
        <v>12</v>
      </c>
      <c r="H85" s="277" t="s">
        <v>20</v>
      </c>
      <c r="I85" s="312"/>
      <c r="J85" s="313"/>
      <c r="K85" s="313"/>
      <c r="L85" s="313"/>
      <c r="M85" s="314"/>
      <c r="N85" s="312"/>
      <c r="O85" s="313"/>
      <c r="P85" s="313"/>
      <c r="Q85" s="313"/>
      <c r="R85" s="314"/>
      <c r="S85" s="312"/>
      <c r="T85" s="313"/>
      <c r="U85" s="313"/>
      <c r="V85" s="313"/>
      <c r="W85" s="314"/>
      <c r="X85" s="312"/>
      <c r="Y85" s="313"/>
      <c r="Z85" s="313"/>
      <c r="AA85" s="313"/>
      <c r="AB85" s="314"/>
      <c r="AC85" s="449"/>
      <c r="AD85" s="450"/>
      <c r="AE85" s="56">
        <v>36</v>
      </c>
      <c r="AF85" s="200"/>
      <c r="AG85" s="54">
        <v>5</v>
      </c>
      <c r="AH85" s="449"/>
      <c r="AI85" s="450"/>
      <c r="AJ85" s="56">
        <v>36</v>
      </c>
      <c r="AK85" s="227"/>
      <c r="AL85" s="54">
        <v>7</v>
      </c>
    </row>
    <row r="86" spans="1:38" s="195" customFormat="1" ht="15" thickBot="1">
      <c r="A86" s="109" t="s">
        <v>18</v>
      </c>
      <c r="B86" s="39" t="s">
        <v>11</v>
      </c>
      <c r="C86" s="39"/>
      <c r="D86" s="39">
        <v>0</v>
      </c>
      <c r="E86" s="300"/>
      <c r="F86" s="301">
        <v>150</v>
      </c>
      <c r="G86" s="40">
        <v>5</v>
      </c>
      <c r="H86" s="40" t="s">
        <v>20</v>
      </c>
      <c r="I86" s="74"/>
      <c r="J86" s="74"/>
      <c r="K86" s="74"/>
      <c r="L86" s="74"/>
      <c r="M86" s="40"/>
      <c r="N86" s="74"/>
      <c r="O86" s="74"/>
      <c r="P86" s="74"/>
      <c r="Q86" s="74"/>
      <c r="R86" s="40"/>
      <c r="S86" s="74"/>
      <c r="T86" s="74"/>
      <c r="U86" s="74"/>
      <c r="V86" s="74"/>
      <c r="W86" s="40"/>
      <c r="X86" s="74"/>
      <c r="Y86" s="74"/>
      <c r="Z86" s="74"/>
      <c r="AA86" s="302"/>
      <c r="AB86" s="77"/>
      <c r="AC86" s="74"/>
      <c r="AD86" s="74"/>
      <c r="AE86" s="74"/>
      <c r="AF86" s="74"/>
      <c r="AG86" s="40"/>
      <c r="AH86" s="74"/>
      <c r="AI86" s="74"/>
      <c r="AJ86" s="74">
        <v>150</v>
      </c>
      <c r="AK86" s="302"/>
      <c r="AL86" s="77">
        <v>5</v>
      </c>
    </row>
    <row r="87" spans="1:38" s="195" customFormat="1" ht="15" thickBot="1">
      <c r="A87" s="110"/>
      <c r="B87" s="423" t="s">
        <v>15</v>
      </c>
      <c r="C87" s="455">
        <f>SUM(C6,C13,C62)</f>
        <v>1476</v>
      </c>
      <c r="D87" s="320">
        <f>SUM(D6,D13,D62)</f>
        <v>1086</v>
      </c>
      <c r="E87" s="236">
        <f>SUM(E6,E13,E62)</f>
        <v>390</v>
      </c>
      <c r="F87" s="247">
        <f>SUM(F6,F13,F62,F86)</f>
        <v>3074</v>
      </c>
      <c r="G87" s="489">
        <f>SUM(M87,R87,W87,AB87,AG87,AL87)</f>
        <v>180</v>
      </c>
      <c r="H87" s="498" t="s">
        <v>119</v>
      </c>
      <c r="I87" s="111">
        <f>SUM(I6,I13,I62)</f>
        <v>30</v>
      </c>
      <c r="J87" s="238">
        <f>SUM(J6,J13,J62,J86)</f>
        <v>60</v>
      </c>
      <c r="K87" s="111">
        <f>SUM(K6,K13,K62,K86)</f>
        <v>69</v>
      </c>
      <c r="L87" s="239">
        <f>SUM(L6,L62,L13)</f>
        <v>36</v>
      </c>
      <c r="M87" s="113">
        <f>SUM(M6,M13,M62,M86)</f>
        <v>30</v>
      </c>
      <c r="N87" s="114">
        <f>SUM(N62,N6,N13)</f>
        <v>27</v>
      </c>
      <c r="O87" s="240">
        <f>SUM(O6,O13,O34,O86)</f>
        <v>54</v>
      </c>
      <c r="P87" s="114">
        <f>SUM(P62,P6,P13)</f>
        <v>153</v>
      </c>
      <c r="Q87" s="240">
        <f>SUM(Q6,Q13,Q86,Q62)</f>
        <v>12</v>
      </c>
      <c r="R87" s="113">
        <f>SUM(R62,R6,R13,R86)</f>
        <v>30</v>
      </c>
      <c r="S87" s="112">
        <f>SUM(S62,S6,S13)</f>
        <v>27</v>
      </c>
      <c r="T87" s="239">
        <f>SUM(T6,T13,T62,T86)</f>
        <v>54</v>
      </c>
      <c r="U87" s="112">
        <f>SUM(U62,U6,U13)</f>
        <v>171</v>
      </c>
      <c r="V87" s="241">
        <f>SUM(V6,V13,V62,V86)</f>
        <v>12</v>
      </c>
      <c r="W87" s="251">
        <f>SUM(W86,W62,W6,W13)</f>
        <v>30</v>
      </c>
      <c r="X87" s="111">
        <f>SUM(X62,X6,X13)</f>
        <v>30</v>
      </c>
      <c r="Y87" s="239">
        <f>SUM(Y6,Y13,Y62,Y86)</f>
        <v>60</v>
      </c>
      <c r="Z87" s="112">
        <f>SUM(Z62,Z5,Z13,Z86)</f>
        <v>126</v>
      </c>
      <c r="AA87" s="241">
        <f>SUM(AA6,AA13,AA62,AA86)</f>
        <v>12</v>
      </c>
      <c r="AB87" s="251">
        <f>SUM(AB86,AB62,AB6,AB13)</f>
        <v>30</v>
      </c>
      <c r="AC87" s="111">
        <f>SUM(AC62,AC6,AC13)</f>
        <v>24</v>
      </c>
      <c r="AD87" s="239">
        <f>SUM(AD6,AD13,AD62,AD86)</f>
        <v>48</v>
      </c>
      <c r="AE87" s="112">
        <f>SUM(AE62,AE6,AE13)</f>
        <v>162</v>
      </c>
      <c r="AF87" s="241">
        <f>SUM(AF6,AF13,AF62)</f>
        <v>0</v>
      </c>
      <c r="AG87" s="251">
        <f>SUM(AG86,AG62,AG6,AG13)</f>
        <v>30</v>
      </c>
      <c r="AH87" s="111">
        <f>SUM(AH62,AH6,AH13)</f>
        <v>18</v>
      </c>
      <c r="AI87" s="239">
        <f>SUM(AI6,AI13,AI62)</f>
        <v>0</v>
      </c>
      <c r="AJ87" s="112">
        <f>SUM(AJ62,AJ6,AJ13,AJ86)</f>
        <v>294</v>
      </c>
      <c r="AK87" s="241">
        <f>SUM(AK6,AK13,AK62)</f>
        <v>0</v>
      </c>
      <c r="AL87" s="251">
        <f>SUM(AL86,AL62,AL6,AL13)</f>
        <v>30</v>
      </c>
    </row>
    <row r="88" spans="1:38" s="195" customFormat="1" ht="29.4" thickBot="1">
      <c r="A88" s="115"/>
      <c r="B88" s="424"/>
      <c r="C88" s="456"/>
      <c r="D88" s="321"/>
      <c r="E88" s="464">
        <f>SUM(E87:F87)</f>
        <v>3464</v>
      </c>
      <c r="F88" s="467"/>
      <c r="G88" s="490"/>
      <c r="H88" s="499"/>
      <c r="I88" s="364">
        <f>SUM(I87:L87)</f>
        <v>195</v>
      </c>
      <c r="J88" s="448"/>
      <c r="K88" s="448"/>
      <c r="L88" s="365"/>
      <c r="M88" s="166" t="s">
        <v>117</v>
      </c>
      <c r="N88" s="407">
        <f>SUM(N87:P87)</f>
        <v>234</v>
      </c>
      <c r="O88" s="462"/>
      <c r="P88" s="462"/>
      <c r="Q88" s="463"/>
      <c r="R88" s="166" t="s">
        <v>112</v>
      </c>
      <c r="S88" s="364">
        <f>SUM(S87:U87)</f>
        <v>252</v>
      </c>
      <c r="T88" s="448"/>
      <c r="U88" s="448"/>
      <c r="V88" s="366"/>
      <c r="W88" s="166" t="s">
        <v>108</v>
      </c>
      <c r="X88" s="364">
        <f>SUM(X87:Z87)</f>
        <v>216</v>
      </c>
      <c r="Y88" s="448"/>
      <c r="Z88" s="448"/>
      <c r="AA88" s="366"/>
      <c r="AB88" s="166" t="s">
        <v>112</v>
      </c>
      <c r="AC88" s="364">
        <f>SUM(AC87:AE87)</f>
        <v>234</v>
      </c>
      <c r="AD88" s="448"/>
      <c r="AE88" s="448"/>
      <c r="AF88" s="366"/>
      <c r="AG88" s="166" t="s">
        <v>114</v>
      </c>
      <c r="AH88" s="364">
        <f>SUM(AH87:AJ87)</f>
        <v>312</v>
      </c>
      <c r="AI88" s="448"/>
      <c r="AJ88" s="448"/>
      <c r="AK88" s="366"/>
      <c r="AL88" s="166" t="s">
        <v>115</v>
      </c>
    </row>
    <row r="89" spans="1:38" s="195" customFormat="1" ht="16.2" thickBot="1">
      <c r="A89" s="115"/>
      <c r="B89" s="425"/>
      <c r="C89" s="485"/>
      <c r="D89" s="486">
        <f>SUM(D87:F87)</f>
        <v>4550</v>
      </c>
      <c r="E89" s="487"/>
      <c r="F89" s="488"/>
      <c r="G89" s="117"/>
      <c r="H89" s="116"/>
      <c r="I89" s="303"/>
      <c r="J89" s="303"/>
      <c r="K89" s="303"/>
      <c r="L89" s="303"/>
      <c r="M89" s="303"/>
      <c r="N89" s="281"/>
      <c r="O89" s="281"/>
      <c r="P89" s="281"/>
      <c r="Q89" s="281"/>
      <c r="R89" s="303"/>
      <c r="S89" s="303"/>
      <c r="T89" s="303"/>
      <c r="U89" s="303"/>
      <c r="V89" s="303"/>
      <c r="W89" s="303"/>
      <c r="X89" s="303"/>
      <c r="Y89" s="303"/>
      <c r="Z89" s="303"/>
      <c r="AA89" s="303"/>
      <c r="AB89" s="303"/>
      <c r="AC89" s="367"/>
      <c r="AD89" s="368"/>
      <c r="AE89" s="368"/>
      <c r="AF89" s="368"/>
      <c r="AG89" s="368"/>
      <c r="AH89" s="368"/>
      <c r="AI89" s="368"/>
      <c r="AJ89" s="368"/>
      <c r="AK89" s="368"/>
      <c r="AL89" s="369"/>
    </row>
    <row r="90" spans="1:38" s="195" customFormat="1" ht="14.4">
      <c r="A90" s="115"/>
      <c r="B90" s="468"/>
      <c r="C90" s="373"/>
      <c r="D90" s="373"/>
      <c r="E90" s="373"/>
      <c r="F90" s="373"/>
      <c r="G90" s="373"/>
      <c r="H90" s="373"/>
      <c r="I90" s="373"/>
      <c r="J90" s="373"/>
      <c r="K90" s="373"/>
      <c r="L90" s="373"/>
      <c r="M90" s="373"/>
      <c r="N90" s="373"/>
      <c r="O90" s="373"/>
      <c r="P90" s="373"/>
      <c r="Q90" s="373"/>
      <c r="R90" s="373"/>
      <c r="S90" s="373"/>
      <c r="T90" s="373"/>
      <c r="U90" s="373"/>
      <c r="V90" s="373"/>
      <c r="W90" s="373"/>
      <c r="X90" s="373"/>
      <c r="Y90" s="373"/>
      <c r="Z90" s="373"/>
      <c r="AA90" s="373"/>
      <c r="AB90" s="374"/>
      <c r="AC90" s="370"/>
      <c r="AD90" s="371"/>
      <c r="AE90" s="371"/>
      <c r="AF90" s="371"/>
      <c r="AG90" s="371"/>
      <c r="AH90" s="371"/>
      <c r="AI90" s="371"/>
      <c r="AJ90" s="371"/>
      <c r="AK90" s="371"/>
      <c r="AL90" s="372"/>
    </row>
    <row r="91" spans="1:38">
      <c r="A91" s="26"/>
      <c r="B91" s="27"/>
      <c r="C91" s="27"/>
      <c r="D91" s="322" t="s">
        <v>31</v>
      </c>
      <c r="E91" s="323"/>
      <c r="F91" s="323"/>
      <c r="G91" s="324"/>
      <c r="H91" s="35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8"/>
      <c r="X91" s="27"/>
      <c r="Y91" s="27"/>
      <c r="Z91" s="27"/>
      <c r="AA91" s="27"/>
      <c r="AB91" s="28"/>
      <c r="AC91" s="27"/>
      <c r="AD91" s="27"/>
      <c r="AE91" s="27"/>
      <c r="AF91" s="27"/>
      <c r="AG91" s="27"/>
      <c r="AH91" s="27"/>
      <c r="AI91" s="27"/>
      <c r="AJ91" s="27"/>
      <c r="AK91" s="27"/>
      <c r="AL91" s="29"/>
    </row>
    <row r="92" spans="1:38" ht="18">
      <c r="A92" s="26"/>
      <c r="B92" s="34"/>
      <c r="C92" s="34"/>
      <c r="D92" s="325" t="s">
        <v>32</v>
      </c>
      <c r="E92" s="326"/>
      <c r="F92" s="326"/>
      <c r="G92" s="327"/>
      <c r="H92" s="36"/>
      <c r="I92" s="30"/>
      <c r="J92" s="30"/>
      <c r="K92" s="30"/>
      <c r="L92" s="30"/>
      <c r="M92" s="31"/>
      <c r="N92" s="30"/>
      <c r="O92" s="30"/>
      <c r="P92" s="31"/>
      <c r="Q92" s="31"/>
      <c r="R92" s="31"/>
      <c r="S92" s="31"/>
      <c r="T92" s="31"/>
      <c r="U92" s="31"/>
      <c r="V92" s="31"/>
      <c r="W92" s="32"/>
      <c r="X92" s="31"/>
      <c r="Y92" s="31"/>
      <c r="Z92" s="31"/>
      <c r="AA92" s="31"/>
      <c r="AB92" s="32"/>
      <c r="AC92" s="31"/>
      <c r="AD92" s="31"/>
      <c r="AE92" s="31"/>
      <c r="AF92" s="31"/>
      <c r="AG92" s="31"/>
      <c r="AH92" s="31"/>
      <c r="AI92" s="31"/>
      <c r="AJ92" s="31"/>
      <c r="AK92" s="31"/>
      <c r="AL92" s="33"/>
    </row>
    <row r="93" spans="1:38">
      <c r="A93" s="185"/>
      <c r="B93" s="186"/>
      <c r="C93" s="187"/>
      <c r="D93" s="186"/>
      <c r="E93" s="186"/>
      <c r="F93" s="186"/>
      <c r="G93" s="186"/>
      <c r="H93" s="186"/>
      <c r="I93" s="186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  <c r="AK93" s="185"/>
      <c r="AL93" s="185"/>
    </row>
    <row r="94" spans="1:38" ht="13.8" thickBot="1"/>
    <row r="95" spans="1:38" ht="13.8" thickBot="1">
      <c r="B95" s="420" t="s">
        <v>33</v>
      </c>
      <c r="C95" s="421"/>
      <c r="D95" s="421"/>
      <c r="E95" s="421"/>
      <c r="F95" s="421"/>
      <c r="G95" s="422"/>
    </row>
    <row r="96" spans="1:38" ht="13.8" thickBot="1">
      <c r="B96" s="317" t="s">
        <v>34</v>
      </c>
      <c r="C96" s="317" t="s">
        <v>35</v>
      </c>
      <c r="D96" s="259"/>
      <c r="E96" s="260"/>
      <c r="F96" s="260"/>
      <c r="G96" s="261"/>
    </row>
    <row r="97" spans="2:7" ht="13.8" thickBot="1">
      <c r="B97" s="319"/>
      <c r="C97" s="318"/>
      <c r="D97" s="259"/>
      <c r="E97" s="260"/>
      <c r="F97" s="260"/>
      <c r="G97" s="261"/>
    </row>
    <row r="98" spans="2:7" ht="13.8" thickBot="1">
      <c r="B98" s="319"/>
      <c r="C98" s="317" t="s">
        <v>36</v>
      </c>
      <c r="D98" s="259"/>
      <c r="E98" s="260"/>
      <c r="F98" s="260"/>
      <c r="G98" s="261"/>
    </row>
    <row r="99" spans="2:7" ht="13.8" thickBot="1">
      <c r="B99" s="318"/>
      <c r="C99" s="318"/>
      <c r="D99" s="259"/>
      <c r="E99" s="260"/>
      <c r="F99" s="260"/>
      <c r="G99" s="261"/>
    </row>
    <row r="100" spans="2:7" ht="13.8" thickBot="1">
      <c r="B100" s="317" t="s">
        <v>37</v>
      </c>
      <c r="C100" s="317" t="s">
        <v>35</v>
      </c>
      <c r="D100" s="259"/>
      <c r="E100" s="260"/>
      <c r="F100" s="260"/>
      <c r="G100" s="261"/>
    </row>
    <row r="101" spans="2:7" ht="13.8" thickBot="1">
      <c r="B101" s="319"/>
      <c r="C101" s="318"/>
      <c r="D101" s="259"/>
      <c r="E101" s="260"/>
      <c r="F101" s="260"/>
      <c r="G101" s="261"/>
    </row>
    <row r="102" spans="2:7" ht="13.8" thickBot="1">
      <c r="B102" s="319"/>
      <c r="C102" s="317" t="s">
        <v>36</v>
      </c>
      <c r="D102" s="259"/>
      <c r="E102" s="260"/>
      <c r="F102" s="260"/>
      <c r="G102" s="261"/>
    </row>
    <row r="103" spans="2:7" ht="13.8" thickBot="1">
      <c r="B103" s="318"/>
      <c r="C103" s="318"/>
      <c r="D103" s="259"/>
      <c r="E103" s="260"/>
      <c r="F103" s="260"/>
      <c r="G103" s="261"/>
    </row>
  </sheetData>
  <mergeCells count="97">
    <mergeCell ref="K12:M12"/>
    <mergeCell ref="A1:AL2"/>
    <mergeCell ref="A3:A5"/>
    <mergeCell ref="B3:B5"/>
    <mergeCell ref="D3:D5"/>
    <mergeCell ref="F3:F5"/>
    <mergeCell ref="G3:G5"/>
    <mergeCell ref="H3:H5"/>
    <mergeCell ref="AC3:AG3"/>
    <mergeCell ref="AH3:AL3"/>
    <mergeCell ref="AH4:AI4"/>
    <mergeCell ref="AJ4:AK4"/>
    <mergeCell ref="AL4:AL5"/>
    <mergeCell ref="AE4:AF4"/>
    <mergeCell ref="AG4:AG5"/>
    <mergeCell ref="AC4:AD4"/>
    <mergeCell ref="AH7:AL12"/>
    <mergeCell ref="AC89:AL90"/>
    <mergeCell ref="B90:AB90"/>
    <mergeCell ref="H87:H88"/>
    <mergeCell ref="I88:L88"/>
    <mergeCell ref="D87:D88"/>
    <mergeCell ref="S88:V88"/>
    <mergeCell ref="S59:V59"/>
    <mergeCell ref="X59:AA59"/>
    <mergeCell ref="B87:B89"/>
    <mergeCell ref="Z7:AB10"/>
    <mergeCell ref="S11:T11"/>
    <mergeCell ref="N11:O11"/>
    <mergeCell ref="S12:W12"/>
    <mergeCell ref="S7:W10"/>
    <mergeCell ref="AC7:AG12"/>
    <mergeCell ref="I4:J4"/>
    <mergeCell ref="I35:M56"/>
    <mergeCell ref="I3:M3"/>
    <mergeCell ref="N7:R10"/>
    <mergeCell ref="N88:Q88"/>
    <mergeCell ref="N59:Q59"/>
    <mergeCell ref="N12:R12"/>
    <mergeCell ref="B61:AB61"/>
    <mergeCell ref="G87:G88"/>
    <mergeCell ref="N3:R3"/>
    <mergeCell ref="S3:W3"/>
    <mergeCell ref="B58:B60"/>
    <mergeCell ref="H58:H59"/>
    <mergeCell ref="I59:L59"/>
    <mergeCell ref="I9:J12"/>
    <mergeCell ref="X7:Y12"/>
    <mergeCell ref="X3:AB3"/>
    <mergeCell ref="S4:T4"/>
    <mergeCell ref="W4:W5"/>
    <mergeCell ref="X4:Y4"/>
    <mergeCell ref="Z4:AA4"/>
    <mergeCell ref="AB4:AB5"/>
    <mergeCell ref="U4:V4"/>
    <mergeCell ref="B100:B103"/>
    <mergeCell ref="C100:C101"/>
    <mergeCell ref="C102:C103"/>
    <mergeCell ref="B95:G95"/>
    <mergeCell ref="B96:B99"/>
    <mergeCell ref="C87:C88"/>
    <mergeCell ref="D92:G92"/>
    <mergeCell ref="K4:L4"/>
    <mergeCell ref="M4:M5"/>
    <mergeCell ref="N4:O4"/>
    <mergeCell ref="P4:Q4"/>
    <mergeCell ref="R4:R5"/>
    <mergeCell ref="C3:C5"/>
    <mergeCell ref="E3:E5"/>
    <mergeCell ref="C98:C99"/>
    <mergeCell ref="D91:G91"/>
    <mergeCell ref="D89:F89"/>
    <mergeCell ref="X35:AB36"/>
    <mergeCell ref="S37:W56"/>
    <mergeCell ref="X88:AA88"/>
    <mergeCell ref="X43:AB56"/>
    <mergeCell ref="N35:R56"/>
    <mergeCell ref="D60:F60"/>
    <mergeCell ref="C58:C59"/>
    <mergeCell ref="E59:F59"/>
    <mergeCell ref="D58:D59"/>
    <mergeCell ref="G58:G59"/>
    <mergeCell ref="E88:F88"/>
    <mergeCell ref="AC60:AL61"/>
    <mergeCell ref="AC35:AG42"/>
    <mergeCell ref="AC50:AG54"/>
    <mergeCell ref="AH35:AL49"/>
    <mergeCell ref="C96:C97"/>
    <mergeCell ref="AC88:AF88"/>
    <mergeCell ref="AH56:AI56"/>
    <mergeCell ref="AC56:AD56"/>
    <mergeCell ref="AH85:AI85"/>
    <mergeCell ref="AC85:AD85"/>
    <mergeCell ref="AC59:AF59"/>
    <mergeCell ref="AH59:AK59"/>
    <mergeCell ref="AH88:AK88"/>
    <mergeCell ref="AC49:AD49"/>
  </mergeCells>
  <phoneticPr fontId="1" type="noConversion"/>
  <conditionalFormatting sqref="AH84 AH53 U63:U64 AG43:AG49 AB65:AB69 Z65:Z69 AJ51:AJ55 W63:W64 AL51:AL55 AE43:AE49 AC49 W35:W36 U35:U36 W27:W31 U33 W33 AJ79:AJ84 U27:U31 AB37:AB42 Z37:Z42 AG72:AG78 AL79:AL84 AE72:AE78 K17:K18 M14:M15 K14:K15 M17:M18 R20:R26 P20:P25">
    <cfRule type="expression" dxfId="1" priority="1" stopIfTrue="1">
      <formula>LEN(TRIM(K14))=0</formula>
    </cfRule>
  </conditionalFormatting>
  <conditionalFormatting sqref="AB70 Z70 AH50:AH52 S63:S64 X65:X71 X37:X42 AH54:AH55 AC43:AC48 S35:S36 S28:S33 AB33 Z33 W32 U32 AH79:AH83 AC72:AC78 P26 N22:N25 M19 M16 K16 K19 I16:I19">
    <cfRule type="expression" dxfId="0" priority="2" stopIfTrue="1">
      <formula>LEN(TRIM(I16))=0</formula>
    </cfRule>
    <cfRule type="expression" priority="3" stopIfTrue="1">
      <formula>LEN(TRIM(I16))=0</formula>
    </cfRule>
  </conditionalFormatting>
  <pageMargins left="0.31496062992125984" right="0.31496062992125984" top="0.31496062992125984" bottom="0.31496062992125984" header="0.31496062992125984" footer="0.31496062992125984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stacjonarne</vt:lpstr>
      <vt:lpstr>niestacjonarne</vt:lpstr>
      <vt:lpstr>niestacjonarne!Obszar_wydruku</vt:lpstr>
      <vt:lpstr>stacjonarne!Obszar_wydruku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</dc:creator>
  <cp:lastModifiedBy>Grzegorz</cp:lastModifiedBy>
  <cp:lastPrinted>2015-09-23T07:43:45Z</cp:lastPrinted>
  <dcterms:created xsi:type="dcterms:W3CDTF">2011-11-03T09:26:04Z</dcterms:created>
  <dcterms:modified xsi:type="dcterms:W3CDTF">2017-02-14T11:56:39Z</dcterms:modified>
</cp:coreProperties>
</file>