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ok akademicki 2022-2023\PKA Pedagogika\Pedagogika I st. praktyczny\"/>
    </mc:Choice>
  </mc:AlternateContent>
  <xr:revisionPtr revIDLastSave="0" documentId="13_ncr:1_{37263695-ADB2-4444-B10E-32779AE4B78F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niestacjonarne" sheetId="5" r:id="rId1"/>
  </sheets>
  <calcPr calcId="191029"/>
</workbook>
</file>

<file path=xl/calcChain.xml><?xml version="1.0" encoding="utf-8"?>
<calcChain xmlns="http://schemas.openxmlformats.org/spreadsheetml/2006/main">
  <c r="AF53" i="5" l="1"/>
  <c r="AF77" i="5" l="1"/>
  <c r="AA77" i="5"/>
  <c r="AJ57" i="5" l="1"/>
  <c r="L13" i="5" l="1"/>
  <c r="W34" i="5" l="1"/>
  <c r="H57" i="5" l="1"/>
  <c r="H34" i="5" l="1"/>
  <c r="H6" i="5"/>
  <c r="H13" i="5"/>
  <c r="H77" i="5" l="1"/>
  <c r="H53" i="5"/>
  <c r="AJ77" i="5"/>
  <c r="AK57" i="5" l="1"/>
  <c r="AK6" i="5"/>
  <c r="AA57" i="5"/>
  <c r="AA13" i="5"/>
  <c r="AK34" i="5"/>
  <c r="AA6" i="5"/>
  <c r="AA34" i="5"/>
  <c r="AL57" i="5"/>
  <c r="AL77" i="5" s="1"/>
  <c r="AG57" i="5"/>
  <c r="AE57" i="5"/>
  <c r="AB57" i="5"/>
  <c r="Z57" i="5"/>
  <c r="N57" i="5"/>
  <c r="L6" i="5"/>
  <c r="K6" i="5"/>
  <c r="AG13" i="5"/>
  <c r="AE13" i="5"/>
  <c r="AB13" i="5"/>
  <c r="Z13" i="5"/>
  <c r="W13" i="5"/>
  <c r="U13" i="5"/>
  <c r="R13" i="5"/>
  <c r="P13" i="5"/>
  <c r="K13" i="5"/>
  <c r="AL34" i="5"/>
  <c r="AL53" i="5" s="1"/>
  <c r="AJ34" i="5"/>
  <c r="AJ53" i="5" s="1"/>
  <c r="AG34" i="5"/>
  <c r="AE34" i="5"/>
  <c r="AB34" i="5"/>
  <c r="Z34" i="5"/>
  <c r="C6" i="5"/>
  <c r="C13" i="5"/>
  <c r="D6" i="5"/>
  <c r="D13" i="5"/>
  <c r="E13" i="5"/>
  <c r="F6" i="5"/>
  <c r="F13" i="5"/>
  <c r="N6" i="5"/>
  <c r="N13" i="5"/>
  <c r="S6" i="5"/>
  <c r="S13" i="5"/>
  <c r="X6" i="5"/>
  <c r="X13" i="5"/>
  <c r="AC6" i="5"/>
  <c r="AC13" i="5"/>
  <c r="AH6" i="5"/>
  <c r="AH13" i="5"/>
  <c r="AM6" i="5"/>
  <c r="AM13" i="5"/>
  <c r="J6" i="5"/>
  <c r="J13" i="5"/>
  <c r="M6" i="5"/>
  <c r="M13" i="5"/>
  <c r="O6" i="5"/>
  <c r="Q13" i="5"/>
  <c r="P6" i="5"/>
  <c r="Q6" i="5"/>
  <c r="R6" i="5"/>
  <c r="T6" i="5"/>
  <c r="T13" i="5"/>
  <c r="U6" i="5"/>
  <c r="V13" i="5"/>
  <c r="V6" i="5"/>
  <c r="W6" i="5"/>
  <c r="Y13" i="5"/>
  <c r="Y6" i="5"/>
  <c r="Z6" i="5"/>
  <c r="AB6" i="5"/>
  <c r="AD6" i="5"/>
  <c r="AD13" i="5"/>
  <c r="AF6" i="5"/>
  <c r="AF13" i="5"/>
  <c r="AI6" i="5"/>
  <c r="AI13" i="5"/>
  <c r="G6" i="5"/>
  <c r="G13" i="5"/>
  <c r="O13" i="5"/>
  <c r="C34" i="5"/>
  <c r="D34" i="5"/>
  <c r="E34" i="5"/>
  <c r="F34" i="5"/>
  <c r="G34" i="5"/>
  <c r="J34" i="5"/>
  <c r="M34" i="5"/>
  <c r="N34" i="5"/>
  <c r="O34" i="5"/>
  <c r="Q34" i="5"/>
  <c r="S34" i="5"/>
  <c r="T34" i="5"/>
  <c r="U34" i="5"/>
  <c r="V34" i="5"/>
  <c r="X34" i="5"/>
  <c r="Y34" i="5"/>
  <c r="AC34" i="5"/>
  <c r="AD34" i="5"/>
  <c r="AF34" i="5"/>
  <c r="AH34" i="5"/>
  <c r="AI34" i="5"/>
  <c r="AM34" i="5"/>
  <c r="C57" i="5"/>
  <c r="D57" i="5"/>
  <c r="E57" i="5"/>
  <c r="F57" i="5"/>
  <c r="G57" i="5"/>
  <c r="J57" i="5"/>
  <c r="M57" i="5"/>
  <c r="O57" i="5"/>
  <c r="Q57" i="5"/>
  <c r="S57" i="5"/>
  <c r="T57" i="5"/>
  <c r="U57" i="5"/>
  <c r="V57" i="5"/>
  <c r="W57" i="5"/>
  <c r="X57" i="5"/>
  <c r="Y57" i="5"/>
  <c r="AC57" i="5"/>
  <c r="AD57" i="5"/>
  <c r="AF57" i="5"/>
  <c r="AH57" i="5"/>
  <c r="AI57" i="5"/>
  <c r="AM57" i="5"/>
  <c r="AE53" i="5"/>
  <c r="Q53" i="5" l="1"/>
  <c r="G53" i="5"/>
  <c r="G77" i="5"/>
  <c r="K77" i="5"/>
  <c r="Y53" i="5"/>
  <c r="R53" i="5"/>
  <c r="AK53" i="5"/>
  <c r="K53" i="5"/>
  <c r="U77" i="5"/>
  <c r="X77" i="5"/>
  <c r="Q77" i="5"/>
  <c r="M77" i="5"/>
  <c r="AM53" i="5"/>
  <c r="S53" i="5"/>
  <c r="M53" i="5"/>
  <c r="AI53" i="5"/>
  <c r="Y77" i="5"/>
  <c r="P53" i="5"/>
  <c r="AM77" i="5"/>
  <c r="AH77" i="5"/>
  <c r="S77" i="5"/>
  <c r="N77" i="5"/>
  <c r="F77" i="5"/>
  <c r="AE77" i="5"/>
  <c r="AA53" i="5"/>
  <c r="AK77" i="5"/>
  <c r="E77" i="5"/>
  <c r="F53" i="5"/>
  <c r="C53" i="5"/>
  <c r="L53" i="5"/>
  <c r="P77" i="5"/>
  <c r="AD77" i="5"/>
  <c r="AC53" i="5"/>
  <c r="X53" i="5"/>
  <c r="N53" i="5"/>
  <c r="Z77" i="5"/>
  <c r="AI77" i="5"/>
  <c r="AD53" i="5"/>
  <c r="T53" i="5"/>
  <c r="E53" i="5"/>
  <c r="D53" i="5"/>
  <c r="R77" i="5"/>
  <c r="W77" i="5"/>
  <c r="AB77" i="5"/>
  <c r="AG53" i="5"/>
  <c r="O53" i="5"/>
  <c r="U53" i="5"/>
  <c r="J53" i="5"/>
  <c r="AH53" i="5"/>
  <c r="AC77" i="5"/>
  <c r="Z53" i="5"/>
  <c r="T77" i="5"/>
  <c r="AG77" i="5"/>
  <c r="V53" i="5"/>
  <c r="L77" i="5"/>
  <c r="O77" i="5"/>
  <c r="AB53" i="5"/>
  <c r="V77" i="5"/>
  <c r="C77" i="5"/>
  <c r="D77" i="5"/>
  <c r="J77" i="5"/>
  <c r="W53" i="5"/>
  <c r="AI54" i="5" l="1"/>
  <c r="Y54" i="5"/>
  <c r="J54" i="5"/>
  <c r="AI78" i="5"/>
  <c r="D79" i="5"/>
  <c r="E78" i="5"/>
  <c r="Y78" i="5"/>
  <c r="O54" i="5"/>
  <c r="J78" i="5"/>
  <c r="O78" i="5"/>
  <c r="E54" i="5"/>
  <c r="D55" i="5" s="1"/>
  <c r="AD54" i="5"/>
  <c r="AD78" i="5"/>
  <c r="T54" i="5"/>
  <c r="T78" i="5"/>
</calcChain>
</file>

<file path=xl/sharedStrings.xml><?xml version="1.0" encoding="utf-8"?>
<sst xmlns="http://schemas.openxmlformats.org/spreadsheetml/2006/main" count="219" uniqueCount="116">
  <si>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</si>
  <si>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</si>
  <si>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</si>
  <si>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</si>
  <si>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</si>
  <si>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</si>
  <si>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</si>
  <si>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</si>
  <si>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</si>
  <si>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</si>
  <si>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</si>
  <si>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</si>
  <si>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</si>
  <si>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</si>
  <si>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</si>
  <si>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</si>
  <si>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Z;E</t>
  </si>
  <si>
    <t>B.</t>
  </si>
  <si>
    <t>D.</t>
  </si>
  <si>
    <t xml:space="preserve">Ochrona własności intelektualnej </t>
  </si>
  <si>
    <t>ZO</t>
  </si>
  <si>
    <t>Proseminarium</t>
  </si>
  <si>
    <t>SEMINARIUM DYPLOMOWE
(w tym przygotowanie pracy dyplomowej i prezentacji do egzaminu dyplomowego)</t>
  </si>
  <si>
    <t>Semestr V</t>
  </si>
  <si>
    <t>Semestr VI</t>
  </si>
  <si>
    <t>E</t>
  </si>
  <si>
    <t>Język obcy</t>
  </si>
  <si>
    <t>C1.</t>
  </si>
  <si>
    <t>Technologie informacyjne</t>
  </si>
  <si>
    <t>C2.</t>
  </si>
  <si>
    <t>Bezpośr.</t>
  </si>
  <si>
    <t>Obowiązkowe szkolenie BHP</t>
  </si>
  <si>
    <t>Obowiązkowe szkolenie biblioteczne</t>
  </si>
  <si>
    <t>PRZEDMIOTY DO WYBORU*</t>
  </si>
  <si>
    <t>H</t>
  </si>
  <si>
    <t>S</t>
  </si>
  <si>
    <t>E-l</t>
  </si>
  <si>
    <t>e-learning
(E-l)</t>
  </si>
  <si>
    <t>Suma (kontakt + e-learning)</t>
  </si>
  <si>
    <t>Pojęcia i systemy pedagogiczne</t>
  </si>
  <si>
    <t>Psychologia ogólna</t>
  </si>
  <si>
    <t>Emisja głosu</t>
  </si>
  <si>
    <t>Niedostosowanie społeczne dzieci i młodzieży</t>
  </si>
  <si>
    <t>Psychologia kliniczna</t>
  </si>
  <si>
    <t>Podstawy pedagogiki specjalnej</t>
  </si>
  <si>
    <t>Biomedyczne podstawy rozwoju i wychowania</t>
  </si>
  <si>
    <t>Metody badań społecznych i pedagogicznych</t>
  </si>
  <si>
    <t>Komunikacja interpersonalna - warsztat metodyczny</t>
  </si>
  <si>
    <t>Pedagogika społeczna</t>
  </si>
  <si>
    <t>Socjologia ogólna</t>
  </si>
  <si>
    <t xml:space="preserve">Historia myśli pedagogicznej </t>
  </si>
  <si>
    <t>Poradnictwo rodzinne i psychologiczno-pedagogiczne</t>
  </si>
  <si>
    <t>Prawo rodzinne i opiekuńcze</t>
  </si>
  <si>
    <t>Instytucje wychowania resocjalizacyjnego</t>
  </si>
  <si>
    <t>Współczesne koncepcje resocjalizacji</t>
  </si>
  <si>
    <r>
      <t xml:space="preserve">Przedmiot ogólnouczelniany (HIS) I </t>
    </r>
    <r>
      <rPr>
        <b/>
        <sz val="10.5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</si>
  <si>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.5"/>
        <rFont val="Garamond"/>
        <family val="1"/>
        <charset val="238"/>
      </rPr>
      <t>(DO WYBORU*)</t>
    </r>
  </si>
  <si>
    <t>3 E,
6 ZO</t>
  </si>
  <si>
    <r>
      <t>ZO,</t>
    </r>
    <r>
      <rPr>
        <b/>
        <sz val="10.5"/>
        <rFont val="Garamond"/>
        <family val="1"/>
        <charset val="238"/>
      </rPr>
      <t>E</t>
    </r>
  </si>
  <si>
    <t>5 E,
4 ZO</t>
  </si>
  <si>
    <t>3 E,
5 ZO</t>
  </si>
  <si>
    <t>1 E,
6ZO</t>
  </si>
  <si>
    <t>Współczesne patologie społeczne</t>
  </si>
  <si>
    <t>Elementy logopedii i fonetyki z metodyką terapii zaburzeń mowy</t>
  </si>
  <si>
    <t>Metodyka zajęć korekcyjno-kompensacyjnych i wyrównawczych z uczniami ze specyficznymi trudnościami w nauce matematyki</t>
  </si>
  <si>
    <t>Metodyka zajęć korekcyjno-kompensacyjnych i wyrównawczych z uczniami ze specyficznymi trudnościami w nauce czytania i pisania</t>
  </si>
  <si>
    <t>"SEMINARIUM DYPLOMOWE (w tym przygotowanie pracy dyplomowej i prezentacji do egzaminu dyplomowego)"</t>
  </si>
  <si>
    <t>W tym
prakt.
pktów
ECTS</t>
  </si>
  <si>
    <t>Teoria wychowania</t>
  </si>
  <si>
    <t>Podstawy filozofii</t>
  </si>
  <si>
    <t>Psychologia rozwoju człowieka</t>
  </si>
  <si>
    <t>Pedeutologia i etyka w pracy pedagoga</t>
  </si>
  <si>
    <t>Dydaktyka specjalna</t>
  </si>
  <si>
    <t>Psychologia społeczna i wychowawcza</t>
  </si>
  <si>
    <t xml:space="preserve">Przestępczość i postępowanie w sprawach nieletnich </t>
  </si>
  <si>
    <t>Mediacje sądowe i  pozasądowe- organizacja i zadania</t>
  </si>
  <si>
    <t>Metodyka pracy z dzieckiem i rodziną zagrożoną</t>
  </si>
  <si>
    <t>Metody pracy z osobami uzależnionymi</t>
  </si>
  <si>
    <t>Instytucjonalne formy wsparcia dziecka i rodziny</t>
  </si>
  <si>
    <t xml:space="preserve">Teoretyczne podstawy terapii pedagogicznej </t>
  </si>
  <si>
    <t>Diagnoza dziecka z grupy ryzyka specyficznych trudności w uczeniu się</t>
  </si>
  <si>
    <t>Warsztat terapeuty pedagogicznego</t>
  </si>
  <si>
    <t>Diagnoza dzieci i młodzieży z zaburzeniami zachowania i emocji</t>
  </si>
  <si>
    <t>Rozwijanie umiejętności poznawczych i techniki efektywnego uczenia się</t>
  </si>
  <si>
    <t>Działania profilaktyczne w terapii pedagogicznej</t>
  </si>
  <si>
    <t>Prawne podstawy organizacji pomocy psychologiczno-pedagogicznej dla ucznia ze specjalnymi potrzebami edukacyjnymi</t>
  </si>
  <si>
    <t>Neuropsychologiczne aspekty funkcjonowania ucznia ze ze specjalnymi potrzebami edukacyjnymi</t>
  </si>
  <si>
    <t xml:space="preserve">Niedostosowanie społeczne dzieci i młodzieży i postępowanie w sprawach nieletnich </t>
  </si>
  <si>
    <t>Współpraca z rodziną dziecka z grupy ryzyka i ucznia ze ze specjalnymi potrzebami edukacyjnymi</t>
  </si>
  <si>
    <t>Tworzenie, dokumentowanie i ewaluacja programu pracy z dziećmi w pracy terapeutycznej (IPET)</t>
  </si>
  <si>
    <t>Dydaktyka ogólna</t>
  </si>
  <si>
    <t>Psychologia niedostosowania społecznego</t>
  </si>
  <si>
    <t>Warsztaty rozwiązywania konfliktów interpersonalnych. Mediacje szkolne</t>
  </si>
  <si>
    <t>Pierwsza pomoc przedmedyczna i BHP w placówkach oświatowych</t>
  </si>
  <si>
    <t>PRZEDMIOTY Z ZAKRESU
Pedagogika resocjalizacyjna</t>
  </si>
  <si>
    <t>PRZEDMIOTY Z ZAKRESU
Pedagogika korekcyjna (terapia pedagogiczna)</t>
  </si>
  <si>
    <t>2E,
9 ZO</t>
  </si>
  <si>
    <t>4E,
4 ZO</t>
  </si>
  <si>
    <t>4E,
5 ZO</t>
  </si>
  <si>
    <t>2 E,
6 ZO</t>
  </si>
  <si>
    <t>1 E,
7 ZO</t>
  </si>
  <si>
    <t>4E,
6 ZO</t>
  </si>
  <si>
    <t>2 E,
9 ZO</t>
  </si>
  <si>
    <t>4 E,
4 ZO</t>
  </si>
  <si>
    <r>
      <t xml:space="preserve">Plan studiów od 2020/2021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pedagogika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</si>
  <si>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Socjoterapia w resocjalizacji</t>
  </si>
  <si>
    <t xml:space="preserve"> 1.Dylematy filozoficzno - etyczne współczesnego świata 
 (15 godz. -2 ECTS-y)
 2. Nowa rola Azji w XXI wieku - spojrzenie interdyscyplinarne
 (15 godz. - 2 ECTS-y)
</t>
  </si>
  <si>
    <t xml:space="preserve">1.Społeczeństwo polskie - historia i dynamika zmian 
(27 godz. - 3 ECTS-y)
2. Wstęp do medioznawstwa   (27 godz. - 3 ECTS-y)
3. Zarządzanie różnorodnością   (27 godz. - 3 ECTS-y)
</t>
  </si>
  <si>
    <t>Pedagogika resocjalizacyjna i diagnoza w resocjalizacji</t>
  </si>
  <si>
    <t>Metodyka oddziaływań profilaktyczno-wychowawczych w środowisku otwartym i zamkniętym</t>
  </si>
  <si>
    <t>Metody pracy resocjalizacyjnej i penitencjarnej</t>
  </si>
  <si>
    <t>Planowanie i organizacja terapii pedagogicznej w placówkach oświatowych - terapia trudności wychowawczych</t>
  </si>
  <si>
    <t>14E, 30ZO</t>
  </si>
  <si>
    <t>Metodyka zajęć terapeutycznych z dzieckiem z zaburzeniami  emocjonalnymi  i funkcjonowania społecznego. Metody pracy z grupą – TUS</t>
  </si>
  <si>
    <t>15E, 
30 ZO</t>
  </si>
  <si>
    <t xml:space="preserve">Kryminologia z elementami wiktymologii i suicydologii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</si>
</sst>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b/>
      <sz val="10.5"/>
      <name val="Garamond"/>
      <family val="1"/>
      <charset val="238"/>
    </font>
    <font>
      <sz val="10.5"/>
      <name val="Garamond"/>
      <family val="1"/>
      <charset val="238"/>
    </font>
    <font>
      <b/>
      <i/>
      <sz val="10.5"/>
      <name val="Garamond"/>
      <family val="1"/>
      <charset val="238"/>
    </font>
    <font>
      <i/>
      <sz val="10.5"/>
      <name val="Garamond"/>
      <family val="1"/>
      <charset val="238"/>
    </font>
    <font>
      <i/>
      <sz val="10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Garamond"/>
      <family val="1"/>
      <charset val="238"/>
    </font>
    <font>
      <sz val="10.5"/>
      <color theme="1"/>
      <name val="Garamond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03">
    <xf numFmtId="0" fontId="0" fillId="0" borderId="0" xfId="0"/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1" fontId="13" fillId="3" borderId="17" xfId="0" applyNumberFormat="1" applyFont="1" applyFill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1" fontId="13" fillId="6" borderId="20" xfId="2" applyNumberFormat="1" applyFont="1" applyFill="1" applyBorder="1" applyAlignment="1">
      <alignment horizontal="center" vertical="center" wrapText="1"/>
    </xf>
    <xf numFmtId="1" fontId="14" fillId="2" borderId="16" xfId="2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14" fillId="2" borderId="25" xfId="2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13" fillId="6" borderId="26" xfId="2" applyFont="1" applyFill="1" applyBorder="1" applyAlignment="1">
      <alignment horizontal="center" vertical="center" wrapText="1"/>
    </xf>
    <xf numFmtId="1" fontId="14" fillId="2" borderId="10" xfId="2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17" xfId="0" applyNumberFormat="1" applyFont="1" applyFill="1" applyBorder="1" applyAlignment="1">
      <alignment horizontal="center" vertical="center" wrapText="1"/>
    </xf>
    <xf numFmtId="1" fontId="14" fillId="3" borderId="17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14" fillId="5" borderId="30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3" fillId="6" borderId="20" xfId="2" applyFont="1" applyFill="1" applyBorder="1" applyAlignment="1">
      <alignment horizontal="center" vertical="center" wrapText="1"/>
    </xf>
    <xf numFmtId="0" fontId="13" fillId="8" borderId="20" xfId="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1" fontId="14" fillId="7" borderId="19" xfId="2" applyNumberFormat="1" applyFont="1" applyFill="1" applyBorder="1" applyAlignment="1">
      <alignment horizontal="center" vertical="center" wrapText="1"/>
    </xf>
    <xf numFmtId="1" fontId="14" fillId="7" borderId="20" xfId="2" applyNumberFormat="1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3" fontId="13" fillId="9" borderId="22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2" borderId="19" xfId="0" applyFont="1" applyFill="1" applyBorder="1" applyAlignment="1">
      <alignment horizontal="center" vertical="center" wrapText="1"/>
    </xf>
    <xf numFmtId="1" fontId="14" fillId="7" borderId="23" xfId="2" applyNumberFormat="1" applyFont="1" applyFill="1" applyBorder="1" applyAlignment="1">
      <alignment horizontal="center" vertical="center" wrapText="1"/>
    </xf>
    <xf numFmtId="3" fontId="13" fillId="9" borderId="40" xfId="0" applyNumberFormat="1" applyFont="1" applyFill="1" applyBorder="1" applyAlignment="1">
      <alignment horizontal="center" vertical="center" wrapText="1"/>
    </xf>
    <xf numFmtId="1" fontId="13" fillId="0" borderId="19" xfId="2" applyNumberFormat="1" applyFont="1" applyFill="1" applyBorder="1" applyAlignment="1">
      <alignment horizontal="center" vertical="center" wrapText="1"/>
    </xf>
    <xf numFmtId="1" fontId="13" fillId="0" borderId="20" xfId="2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vertical="center" wrapText="1"/>
    </xf>
    <xf numFmtId="0" fontId="14" fillId="5" borderId="33" xfId="0" applyFont="1" applyFill="1" applyBorder="1" applyAlignment="1">
      <alignment vertical="center" wrapText="1"/>
    </xf>
    <xf numFmtId="0" fontId="14" fillId="5" borderId="44" xfId="0" applyFont="1" applyFill="1" applyBorder="1" applyAlignment="1">
      <alignment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3" fontId="13" fillId="9" borderId="48" xfId="0" applyNumberFormat="1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1" fontId="13" fillId="3" borderId="32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4" fillId="0" borderId="0" xfId="0" applyFont="1"/>
    <xf numFmtId="0" fontId="14" fillId="2" borderId="19" xfId="2" applyFont="1" applyFill="1" applyBorder="1" applyAlignment="1">
      <alignment horizontal="left" vertical="center" wrapText="1"/>
    </xf>
    <xf numFmtId="1" fontId="16" fillId="5" borderId="25" xfId="2" applyNumberFormat="1" applyFont="1" applyFill="1" applyBorder="1" applyAlignment="1">
      <alignment horizontal="center" vertical="center" wrapText="1"/>
    </xf>
    <xf numFmtId="1" fontId="15" fillId="10" borderId="19" xfId="2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4" fillId="2" borderId="20" xfId="2" applyFont="1" applyFill="1" applyBorder="1" applyAlignment="1">
      <alignment horizontal="left" vertical="center" wrapText="1"/>
    </xf>
    <xf numFmtId="1" fontId="15" fillId="10" borderId="20" xfId="2" applyNumberFormat="1" applyFont="1" applyFill="1" applyBorder="1" applyAlignment="1">
      <alignment horizontal="center" vertical="center" wrapText="1"/>
    </xf>
    <xf numFmtId="0" fontId="14" fillId="0" borderId="20" xfId="2" applyFont="1" applyBorder="1" applyAlignment="1">
      <alignment horizontal="left" vertical="center" wrapText="1"/>
    </xf>
    <xf numFmtId="0" fontId="14" fillId="0" borderId="23" xfId="2" applyFont="1" applyBorder="1" applyAlignment="1">
      <alignment horizontal="left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left" vertical="center" wrapText="1"/>
    </xf>
    <xf numFmtId="1" fontId="15" fillId="10" borderId="26" xfId="2" applyNumberFormat="1" applyFont="1" applyFill="1" applyBorder="1" applyAlignment="1">
      <alignment horizontal="center" vertical="center" wrapText="1"/>
    </xf>
    <xf numFmtId="1" fontId="14" fillId="7" borderId="26" xfId="2" applyNumberFormat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1" fontId="15" fillId="3" borderId="51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1" fontId="13" fillId="6" borderId="19" xfId="2" applyNumberFormat="1" applyFont="1" applyFill="1" applyBorder="1" applyAlignment="1">
      <alignment horizontal="center" vertical="center" wrapText="1"/>
    </xf>
    <xf numFmtId="0" fontId="14" fillId="0" borderId="9" xfId="0" applyFont="1" applyBorder="1"/>
    <xf numFmtId="0" fontId="16" fillId="5" borderId="20" xfId="2" applyFont="1" applyFill="1" applyBorder="1" applyAlignment="1">
      <alignment horizontal="center" vertical="center" wrapText="1"/>
    </xf>
    <xf numFmtId="0" fontId="14" fillId="0" borderId="3" xfId="0" applyFont="1" applyBorder="1"/>
    <xf numFmtId="0" fontId="16" fillId="0" borderId="3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vertical="center" wrapText="1"/>
    </xf>
    <xf numFmtId="0" fontId="13" fillId="6" borderId="23" xfId="2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3" fillId="8" borderId="5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1" fontId="14" fillId="0" borderId="20" xfId="2" applyNumberFormat="1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57" xfId="0" applyFont="1" applyFill="1" applyBorder="1" applyAlignment="1">
      <alignment vertical="center" wrapText="1"/>
    </xf>
    <xf numFmtId="0" fontId="14" fillId="11" borderId="52" xfId="0" applyFont="1" applyFill="1" applyBorder="1" applyAlignment="1"/>
    <xf numFmtId="0" fontId="14" fillId="11" borderId="5" xfId="0" applyFont="1" applyFill="1" applyBorder="1" applyAlignment="1"/>
    <xf numFmtId="0" fontId="14" fillId="11" borderId="58" xfId="0" applyFont="1" applyFill="1" applyBorder="1" applyAlignment="1"/>
    <xf numFmtId="0" fontId="14" fillId="11" borderId="29" xfId="0" applyFont="1" applyFill="1" applyBorder="1" applyAlignment="1"/>
    <xf numFmtId="0" fontId="14" fillId="11" borderId="0" xfId="0" applyFont="1" applyFill="1" applyAlignment="1"/>
    <xf numFmtId="0" fontId="14" fillId="11" borderId="30" xfId="0" applyFont="1" applyFill="1" applyBorder="1" applyAlignment="1"/>
    <xf numFmtId="1" fontId="14" fillId="0" borderId="16" xfId="2" applyNumberFormat="1" applyFont="1" applyFill="1" applyBorder="1" applyAlignment="1">
      <alignment horizontal="center" vertical="center"/>
    </xf>
    <xf numFmtId="1" fontId="14" fillId="0" borderId="10" xfId="2" applyNumberFormat="1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3" fontId="14" fillId="0" borderId="52" xfId="0" applyNumberFormat="1" applyFont="1" applyFill="1" applyBorder="1" applyAlignment="1">
      <alignment horizontal="center" vertical="center" wrapText="1"/>
    </xf>
    <xf numFmtId="3" fontId="14" fillId="11" borderId="43" xfId="0" applyNumberFormat="1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3" fontId="14" fillId="11" borderId="10" xfId="0" applyNumberFormat="1" applyFont="1" applyFill="1" applyBorder="1" applyAlignment="1">
      <alignment horizontal="center" vertical="center" wrapText="1"/>
    </xf>
    <xf numFmtId="0" fontId="14" fillId="11" borderId="10" xfId="0" applyFont="1" applyFill="1" applyBorder="1"/>
    <xf numFmtId="3" fontId="13" fillId="11" borderId="38" xfId="0" applyNumberFormat="1" applyFont="1" applyFill="1" applyBorder="1" applyAlignment="1">
      <alignment horizontal="center" vertical="center" wrapText="1"/>
    </xf>
    <xf numFmtId="0" fontId="13" fillId="6" borderId="19" xfId="2" applyFont="1" applyFill="1" applyBorder="1" applyAlignment="1">
      <alignment horizontal="center" vertical="center" wrapText="1"/>
    </xf>
    <xf numFmtId="1" fontId="13" fillId="0" borderId="16" xfId="2" applyNumberFormat="1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vertical="center" wrapText="1"/>
    </xf>
    <xf numFmtId="0" fontId="14" fillId="5" borderId="28" xfId="0" applyFont="1" applyFill="1" applyBorder="1" applyAlignment="1">
      <alignment vertical="center" wrapText="1"/>
    </xf>
    <xf numFmtId="0" fontId="14" fillId="5" borderId="42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12" borderId="5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" fontId="13" fillId="8" borderId="3" xfId="2" applyNumberFormat="1" applyFont="1" applyFill="1" applyBorder="1" applyAlignment="1">
      <alignment horizontal="center" vertical="center"/>
    </xf>
    <xf numFmtId="0" fontId="13" fillId="8" borderId="3" xfId="2" applyFont="1" applyFill="1" applyBorder="1" applyAlignment="1">
      <alignment horizontal="center" vertical="center"/>
    </xf>
    <xf numFmtId="0" fontId="7" fillId="0" borderId="28" xfId="0" applyFont="1" applyBorder="1"/>
    <xf numFmtId="0" fontId="13" fillId="3" borderId="70" xfId="0" applyFont="1" applyFill="1" applyBorder="1" applyAlignment="1">
      <alignment horizontal="center" vertical="center" wrapText="1"/>
    </xf>
    <xf numFmtId="1" fontId="13" fillId="0" borderId="25" xfId="2" applyNumberFormat="1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1" fontId="14" fillId="3" borderId="45" xfId="0" applyNumberFormat="1" applyFont="1" applyFill="1" applyBorder="1" applyAlignment="1">
      <alignment horizontal="center" vertical="center" wrapText="1"/>
    </xf>
    <xf numFmtId="0" fontId="13" fillId="3" borderId="71" xfId="0" applyFont="1" applyFill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center" vertical="center" wrapText="1"/>
    </xf>
    <xf numFmtId="0" fontId="14" fillId="3" borderId="72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1" fontId="13" fillId="8" borderId="38" xfId="2" applyNumberFormat="1" applyFont="1" applyFill="1" applyBorder="1" applyAlignment="1">
      <alignment horizontal="center" vertical="center"/>
    </xf>
    <xf numFmtId="0" fontId="13" fillId="8" borderId="63" xfId="2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3" fontId="14" fillId="0" borderId="75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3" fillId="9" borderId="76" xfId="0" applyNumberFormat="1" applyFont="1" applyFill="1" applyBorder="1" applyAlignment="1">
      <alignment horizontal="center" vertical="center" wrapText="1"/>
    </xf>
    <xf numFmtId="0" fontId="14" fillId="0" borderId="7" xfId="0" applyFont="1" applyBorder="1"/>
    <xf numFmtId="3" fontId="13" fillId="9" borderId="3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 wrapText="1"/>
    </xf>
    <xf numFmtId="1" fontId="13" fillId="14" borderId="23" xfId="2" applyNumberFormat="1" applyFont="1" applyFill="1" applyBorder="1" applyAlignment="1">
      <alignment horizontal="center" vertical="center" wrapText="1"/>
    </xf>
    <xf numFmtId="0" fontId="13" fillId="14" borderId="20" xfId="2" applyFont="1" applyFill="1" applyBorder="1" applyAlignment="1">
      <alignment horizontal="center" vertical="center" wrapText="1"/>
    </xf>
    <xf numFmtId="0" fontId="14" fillId="14" borderId="0" xfId="0" applyFont="1" applyFill="1"/>
    <xf numFmtId="0" fontId="13" fillId="14" borderId="19" xfId="2" applyFont="1" applyFill="1" applyBorder="1" applyAlignment="1">
      <alignment horizontal="center" vertical="center" wrapText="1"/>
    </xf>
    <xf numFmtId="0" fontId="13" fillId="14" borderId="23" xfId="2" applyFont="1" applyFill="1" applyBorder="1" applyAlignment="1">
      <alignment horizontal="center" vertical="center" wrapText="1"/>
    </xf>
    <xf numFmtId="0" fontId="16" fillId="15" borderId="23" xfId="0" applyFont="1" applyFill="1" applyBorder="1" applyAlignment="1">
      <alignment horizontal="center" vertical="center" wrapText="1"/>
    </xf>
    <xf numFmtId="0" fontId="16" fillId="15" borderId="19" xfId="0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0" xfId="2" applyFont="1" applyFill="1" applyBorder="1" applyAlignment="1">
      <alignment horizontal="center" vertical="center" wrapText="1"/>
    </xf>
    <xf numFmtId="1" fontId="16" fillId="15" borderId="53" xfId="2" applyNumberFormat="1" applyFont="1" applyFill="1" applyBorder="1" applyAlignment="1">
      <alignment horizontal="center" vertical="center" wrapText="1"/>
    </xf>
    <xf numFmtId="0" fontId="15" fillId="16" borderId="23" xfId="2" applyFont="1" applyFill="1" applyBorder="1" applyAlignment="1">
      <alignment horizontal="center" vertical="center" wrapText="1"/>
    </xf>
    <xf numFmtId="0" fontId="15" fillId="16" borderId="19" xfId="2" applyFont="1" applyFill="1" applyBorder="1" applyAlignment="1">
      <alignment horizontal="center" vertical="center" wrapText="1"/>
    </xf>
    <xf numFmtId="0" fontId="15" fillId="16" borderId="20" xfId="2" applyFont="1" applyFill="1" applyBorder="1" applyAlignment="1">
      <alignment horizontal="center" vertical="center" wrapText="1"/>
    </xf>
    <xf numFmtId="0" fontId="15" fillId="16" borderId="26" xfId="2" applyFont="1" applyFill="1" applyBorder="1" applyAlignment="1">
      <alignment horizontal="center" vertical="center" wrapText="1"/>
    </xf>
    <xf numFmtId="1" fontId="14" fillId="17" borderId="10" xfId="2" applyNumberFormat="1" applyFont="1" applyFill="1" applyBorder="1" applyAlignment="1">
      <alignment horizontal="center" vertical="center" wrapText="1"/>
    </xf>
    <xf numFmtId="0" fontId="14" fillId="17" borderId="10" xfId="2" applyFont="1" applyFill="1" applyBorder="1" applyAlignment="1">
      <alignment horizontal="center" vertical="center" wrapText="1"/>
    </xf>
    <xf numFmtId="0" fontId="14" fillId="17" borderId="26" xfId="2" applyFont="1" applyFill="1" applyBorder="1" applyAlignment="1">
      <alignment horizontal="center" vertical="center" wrapText="1"/>
    </xf>
    <xf numFmtId="0" fontId="13" fillId="18" borderId="20" xfId="2" applyFont="1" applyFill="1" applyBorder="1" applyAlignment="1">
      <alignment horizontal="center" vertical="center" wrapText="1"/>
    </xf>
    <xf numFmtId="0" fontId="13" fillId="18" borderId="9" xfId="2" applyFont="1" applyFill="1" applyBorder="1" applyAlignment="1">
      <alignment horizontal="center" vertical="center" wrapText="1"/>
    </xf>
    <xf numFmtId="0" fontId="13" fillId="18" borderId="3" xfId="2" applyFont="1" applyFill="1" applyBorder="1" applyAlignment="1">
      <alignment horizontal="center" vertical="center" wrapText="1"/>
    </xf>
    <xf numFmtId="0" fontId="13" fillId="18" borderId="20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1" fontId="13" fillId="18" borderId="20" xfId="2" applyNumberFormat="1" applyFont="1" applyFill="1" applyBorder="1" applyAlignment="1">
      <alignment horizontal="center" vertical="center" wrapText="1"/>
    </xf>
    <xf numFmtId="1" fontId="13" fillId="18" borderId="3" xfId="2" applyNumberFormat="1" applyFont="1" applyFill="1" applyBorder="1" applyAlignment="1">
      <alignment horizontal="center" vertical="center" wrapText="1"/>
    </xf>
    <xf numFmtId="0" fontId="13" fillId="18" borderId="26" xfId="2" applyFont="1" applyFill="1" applyBorder="1" applyAlignment="1">
      <alignment horizontal="center" vertical="center" wrapText="1"/>
    </xf>
    <xf numFmtId="0" fontId="13" fillId="18" borderId="15" xfId="2" applyFont="1" applyFill="1" applyBorder="1" applyAlignment="1">
      <alignment horizontal="center" vertical="center" wrapText="1"/>
    </xf>
    <xf numFmtId="1" fontId="13" fillId="0" borderId="22" xfId="2" applyNumberFormat="1" applyFont="1" applyFill="1" applyBorder="1" applyAlignment="1">
      <alignment horizontal="center" vertical="center"/>
    </xf>
    <xf numFmtId="1" fontId="14" fillId="0" borderId="22" xfId="2" applyNumberFormat="1" applyFont="1" applyFill="1" applyBorder="1" applyAlignment="1">
      <alignment horizontal="center" vertical="center"/>
    </xf>
    <xf numFmtId="1" fontId="13" fillId="17" borderId="55" xfId="0" applyNumberFormat="1" applyFont="1" applyFill="1" applyBorder="1" applyAlignment="1">
      <alignment horizontal="center" vertical="center"/>
    </xf>
    <xf numFmtId="0" fontId="16" fillId="11" borderId="19" xfId="2" applyFont="1" applyFill="1" applyBorder="1" applyAlignment="1">
      <alignment horizontal="center" vertical="center" wrapText="1"/>
    </xf>
    <xf numFmtId="0" fontId="16" fillId="11" borderId="23" xfId="2" applyFont="1" applyFill="1" applyBorder="1" applyAlignment="1">
      <alignment horizontal="center" vertical="center" wrapText="1"/>
    </xf>
    <xf numFmtId="0" fontId="16" fillId="11" borderId="20" xfId="2" applyFont="1" applyFill="1" applyBorder="1" applyAlignment="1">
      <alignment horizontal="center" vertical="center" wrapText="1"/>
    </xf>
    <xf numFmtId="0" fontId="16" fillId="11" borderId="60" xfId="2" applyFont="1" applyFill="1" applyBorder="1" applyAlignment="1">
      <alignment horizontal="center" vertical="center" wrapText="1"/>
    </xf>
    <xf numFmtId="0" fontId="16" fillId="11" borderId="38" xfId="2" applyFont="1" applyFill="1" applyBorder="1" applyAlignment="1">
      <alignment horizontal="center" vertical="center" wrapText="1"/>
    </xf>
    <xf numFmtId="1" fontId="16" fillId="11" borderId="53" xfId="2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" fontId="14" fillId="0" borderId="58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8" fillId="16" borderId="23" xfId="2" applyFont="1" applyFill="1" applyBorder="1" applyAlignment="1">
      <alignment horizontal="center" vertical="center" wrapText="1"/>
    </xf>
    <xf numFmtId="0" fontId="15" fillId="16" borderId="10" xfId="2" applyFont="1" applyFill="1" applyBorder="1" applyAlignment="1">
      <alignment horizontal="center" vertical="center" wrapText="1"/>
    </xf>
    <xf numFmtId="1" fontId="13" fillId="0" borderId="10" xfId="2" applyNumberFormat="1" applyFont="1" applyFill="1" applyBorder="1" applyAlignment="1">
      <alignment horizontal="center" vertical="center"/>
    </xf>
    <xf numFmtId="1" fontId="15" fillId="16" borderId="19" xfId="2" applyNumberFormat="1" applyFont="1" applyFill="1" applyBorder="1" applyAlignment="1">
      <alignment horizontal="center" vertical="center" wrapText="1"/>
    </xf>
    <xf numFmtId="1" fontId="15" fillId="16" borderId="20" xfId="2" applyNumberFormat="1" applyFont="1" applyFill="1" applyBorder="1" applyAlignment="1">
      <alignment horizontal="center" vertical="center" wrapText="1"/>
    </xf>
    <xf numFmtId="1" fontId="15" fillId="16" borderId="23" xfId="2" applyNumberFormat="1" applyFont="1" applyFill="1" applyBorder="1" applyAlignment="1">
      <alignment horizontal="center" vertical="center" wrapText="1"/>
    </xf>
    <xf numFmtId="1" fontId="14" fillId="17" borderId="12" xfId="2" applyNumberFormat="1" applyFont="1" applyFill="1" applyBorder="1" applyAlignment="1">
      <alignment horizontal="center" vertical="center" wrapText="1"/>
    </xf>
    <xf numFmtId="0" fontId="13" fillId="18" borderId="23" xfId="2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vertical="center" wrapText="1"/>
    </xf>
    <xf numFmtId="0" fontId="14" fillId="11" borderId="29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4" fillId="11" borderId="30" xfId="0" applyFont="1" applyFill="1" applyBorder="1" applyAlignment="1">
      <alignment vertical="center" wrapText="1"/>
    </xf>
    <xf numFmtId="0" fontId="14" fillId="11" borderId="33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/>
    <xf numFmtId="3" fontId="13" fillId="18" borderId="40" xfId="0" applyNumberFormat="1" applyFont="1" applyFill="1" applyBorder="1" applyAlignment="1">
      <alignment horizontal="center" vertical="center" wrapText="1"/>
    </xf>
    <xf numFmtId="3" fontId="13" fillId="18" borderId="22" xfId="0" applyNumberFormat="1" applyFont="1" applyFill="1" applyBorder="1" applyAlignment="1">
      <alignment horizontal="center" vertical="center" wrapText="1"/>
    </xf>
    <xf numFmtId="3" fontId="13" fillId="18" borderId="37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/>
    <xf numFmtId="0" fontId="14" fillId="11" borderId="13" xfId="0" applyFont="1" applyFill="1" applyBorder="1" applyAlignment="1">
      <alignment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13" fillId="18" borderId="74" xfId="0" applyFont="1" applyFill="1" applyBorder="1" applyAlignment="1">
      <alignment horizontal="center" vertical="center" wrapText="1"/>
    </xf>
    <xf numFmtId="0" fontId="20" fillId="18" borderId="22" xfId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/>
    <xf numFmtId="0" fontId="20" fillId="0" borderId="3" xfId="1" applyFont="1" applyFill="1" applyBorder="1" applyAlignment="1">
      <alignment horizontal="center" vertical="center"/>
    </xf>
    <xf numFmtId="0" fontId="20" fillId="0" borderId="3" xfId="1" applyFont="1" applyFill="1" applyBorder="1" applyAlignment="1"/>
    <xf numFmtId="0" fontId="2" fillId="11" borderId="12" xfId="2" applyFill="1" applyBorder="1"/>
    <xf numFmtId="0" fontId="2" fillId="11" borderId="60" xfId="2" applyFill="1" applyBorder="1"/>
    <xf numFmtId="0" fontId="14" fillId="0" borderId="3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1" fontId="13" fillId="5" borderId="55" xfId="0" applyNumberFormat="1" applyFont="1" applyFill="1" applyBorder="1" applyAlignment="1">
      <alignment horizontal="center" vertical="center" wrapText="1"/>
    </xf>
    <xf numFmtId="1" fontId="13" fillId="5" borderId="53" xfId="0" applyNumberFormat="1" applyFont="1" applyFill="1" applyBorder="1" applyAlignment="1">
      <alignment horizontal="center" vertical="center" wrapText="1"/>
    </xf>
    <xf numFmtId="3" fontId="14" fillId="14" borderId="52" xfId="0" applyNumberFormat="1" applyFont="1" applyFill="1" applyBorder="1" applyAlignment="1">
      <alignment horizontal="center" vertical="center" wrapText="1"/>
    </xf>
    <xf numFmtId="3" fontId="14" fillId="14" borderId="6" xfId="0" applyNumberFormat="1" applyFont="1" applyFill="1" applyBorder="1" applyAlignment="1">
      <alignment horizontal="center" vertical="center" wrapText="1"/>
    </xf>
    <xf numFmtId="3" fontId="14" fillId="14" borderId="29" xfId="0" applyNumberFormat="1" applyFont="1" applyFill="1" applyBorder="1" applyAlignment="1">
      <alignment horizontal="center" vertical="center" wrapText="1"/>
    </xf>
    <xf numFmtId="3" fontId="14" fillId="14" borderId="13" xfId="0" applyNumberFormat="1" applyFont="1" applyFill="1" applyBorder="1" applyAlignment="1">
      <alignment horizontal="center" vertical="center" wrapText="1"/>
    </xf>
    <xf numFmtId="3" fontId="14" fillId="14" borderId="59" xfId="0" applyNumberFormat="1" applyFont="1" applyFill="1" applyBorder="1" applyAlignment="1">
      <alignment horizontal="center" vertical="center" wrapText="1"/>
    </xf>
    <xf numFmtId="3" fontId="14" fillId="14" borderId="25" xfId="0" applyNumberFormat="1" applyFont="1" applyFill="1" applyBorder="1" applyAlignment="1">
      <alignment horizontal="center" vertical="center" wrapText="1"/>
    </xf>
    <xf numFmtId="3" fontId="14" fillId="14" borderId="43" xfId="0" applyNumberFormat="1" applyFont="1" applyFill="1" applyBorder="1" applyAlignment="1">
      <alignment horizontal="center" vertical="center" wrapText="1"/>
    </xf>
    <xf numFmtId="3" fontId="14" fillId="14" borderId="16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1" fontId="6" fillId="8" borderId="8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1" fontId="6" fillId="8" borderId="34" xfId="0" applyNumberFormat="1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4" fillId="14" borderId="43" xfId="0" applyFont="1" applyFill="1" applyBorder="1" applyAlignment="1">
      <alignment horizontal="center" wrapText="1"/>
    </xf>
    <xf numFmtId="0" fontId="14" fillId="14" borderId="1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3" fontId="14" fillId="11" borderId="52" xfId="0" applyNumberFormat="1" applyFont="1" applyFill="1" applyBorder="1" applyAlignment="1">
      <alignment horizontal="center" vertical="center" wrapText="1"/>
    </xf>
    <xf numFmtId="3" fontId="14" fillId="11" borderId="6" xfId="0" applyNumberFormat="1" applyFont="1" applyFill="1" applyBorder="1" applyAlignment="1">
      <alignment horizontal="center" vertical="center" wrapText="1"/>
    </xf>
    <xf numFmtId="3" fontId="14" fillId="11" borderId="59" xfId="0" applyNumberFormat="1" applyFont="1" applyFill="1" applyBorder="1" applyAlignment="1">
      <alignment horizontal="center" vertical="center" wrapText="1"/>
    </xf>
    <xf numFmtId="3" fontId="14" fillId="11" borderId="25" xfId="0" applyNumberFormat="1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3" fontId="14" fillId="11" borderId="43" xfId="0" applyNumberFormat="1" applyFont="1" applyFill="1" applyBorder="1" applyAlignment="1">
      <alignment horizontal="center" vertical="center" wrapText="1"/>
    </xf>
    <xf numFmtId="3" fontId="14" fillId="11" borderId="16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13" borderId="56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57" xfId="0" applyFont="1" applyFill="1" applyBorder="1" applyAlignment="1">
      <alignment horizontal="center" vertical="center"/>
    </xf>
    <xf numFmtId="1" fontId="6" fillId="13" borderId="56" xfId="0" applyNumberFormat="1" applyFont="1" applyFill="1" applyBorder="1" applyAlignment="1">
      <alignment horizontal="center" vertical="center"/>
    </xf>
    <xf numFmtId="1" fontId="13" fillId="3" borderId="49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/>
    </xf>
    <xf numFmtId="1" fontId="13" fillId="10" borderId="55" xfId="0" applyNumberFormat="1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1" fontId="13" fillId="6" borderId="56" xfId="0" applyNumberFormat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1" fontId="13" fillId="6" borderId="55" xfId="0" applyNumberFormat="1" applyFont="1" applyFill="1" applyBorder="1" applyAlignment="1">
      <alignment horizontal="center" vertical="center"/>
    </xf>
    <xf numFmtId="1" fontId="13" fillId="6" borderId="53" xfId="0" applyNumberFormat="1" applyFont="1" applyFill="1" applyBorder="1" applyAlignment="1">
      <alignment horizontal="center" vertical="center"/>
    </xf>
    <xf numFmtId="1" fontId="13" fillId="6" borderId="57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_Plany ZARZ Zarządzanie zasobami ludzkimi st. PL" xfId="2" xr:uid="{00000000-0005-0000-0000-000002000000}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1" defaultTableStyle="TableStyleMedium2" defaultPivotStyle="PivotStyleLight16">
    <tableStyle name="Styl tabeli 1" pivot="0" count="0" xr9:uid="{00000000-0011-0000-FFFF-FFFF00000000}"/>
  </tableStyles>
  <colors>
    <mruColors>
      <color rgb="FFCCFFFF"/>
      <color rgb="FFFFFFCC"/>
      <color rgb="FFCCFFCC"/>
      <color rgb="FFC0C0C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view="pageBreakPreview" topLeftCell="A70" zoomScale="65" zoomScaleNormal="65" zoomScaleSheetLayoutView="65" workbookViewId="0">
      <selection activeCell="V86" sqref="V86"/>
    </sheetView>
  </sheetViews>
  <sheetFormatPr defaultColWidth="8.85546875" defaultRowHeight="12.75" x14ac:dyDescent="0.2"/>
  <cols>
    <col min="1" max="1" width="5.140625" style="80" customWidth="1"/>
    <col min="2" max="2" width="67" style="80" customWidth="1"/>
    <col min="3" max="3" width="8.85546875" style="84"/>
    <col min="4" max="4" width="14.28515625" style="80" customWidth="1"/>
    <col min="5" max="5" width="8.85546875" style="80" customWidth="1"/>
    <col min="6" max="6" width="8.5703125" style="80" customWidth="1"/>
    <col min="7" max="8" width="7.5703125" style="80" customWidth="1"/>
    <col min="9" max="9" width="7.85546875" style="80" customWidth="1"/>
    <col min="10" max="10" width="8.7109375" style="80" customWidth="1"/>
    <col min="11" max="11" width="4" style="80" customWidth="1"/>
    <col min="12" max="12" width="8.7109375" style="80" customWidth="1"/>
    <col min="13" max="13" width="4" style="80" customWidth="1"/>
    <col min="14" max="14" width="6.42578125" style="80" customWidth="1"/>
    <col min="15" max="15" width="8.7109375" style="80" customWidth="1"/>
    <col min="16" max="16" width="4" style="80" customWidth="1"/>
    <col min="17" max="17" width="8.7109375" style="80" customWidth="1"/>
    <col min="18" max="18" width="4" style="80" customWidth="1"/>
    <col min="19" max="19" width="6.42578125" style="80" customWidth="1"/>
    <col min="20" max="20" width="8.7109375" style="80" customWidth="1"/>
    <col min="21" max="21" width="4" style="80" customWidth="1"/>
    <col min="22" max="22" width="8.7109375" style="80" customWidth="1"/>
    <col min="23" max="23" width="4" style="80" customWidth="1"/>
    <col min="24" max="24" width="6.42578125" style="80" customWidth="1"/>
    <col min="25" max="25" width="8.7109375" style="80" customWidth="1"/>
    <col min="26" max="26" width="4" style="80" customWidth="1"/>
    <col min="27" max="27" width="8.7109375" style="80" customWidth="1"/>
    <col min="28" max="28" width="4" style="80" customWidth="1"/>
    <col min="29" max="29" width="6.42578125" style="80" customWidth="1"/>
    <col min="30" max="30" width="8.7109375" style="80" customWidth="1"/>
    <col min="31" max="31" width="4" style="80" customWidth="1"/>
    <col min="32" max="32" width="8.7109375" style="80" customWidth="1"/>
    <col min="33" max="33" width="4" style="80" customWidth="1"/>
    <col min="34" max="34" width="6.42578125" style="80" customWidth="1"/>
    <col min="35" max="35" width="8.7109375" style="80" customWidth="1"/>
    <col min="36" max="36" width="4" style="80" customWidth="1"/>
    <col min="37" max="37" width="8.7109375" style="80" customWidth="1"/>
    <col min="38" max="38" width="4" style="80" customWidth="1"/>
    <col min="39" max="39" width="6.42578125" style="80" customWidth="1"/>
    <col min="40" max="16384" width="8.85546875" style="80"/>
  </cols>
  <sheetData>
    <row r="1" spans="1:39" x14ac:dyDescent="0.2">
      <c r="A1" s="286" t="s">
        <v>104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8"/>
    </row>
    <row r="2" spans="1:39" ht="97.9" customHeight="1" thickBot="1" x14ac:dyDescent="0.25">
      <c r="A2" s="289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1"/>
    </row>
    <row r="3" spans="1:39" ht="16.5" thickBot="1" x14ac:dyDescent="0.25">
      <c r="A3" s="292" t="s">
        <v>0</v>
      </c>
      <c r="B3" s="292" t="s">
        <v>3</v>
      </c>
      <c r="C3" s="306" t="s">
        <v>38</v>
      </c>
      <c r="D3" s="292" t="s">
        <v>12</v>
      </c>
      <c r="E3" s="292" t="s">
        <v>37</v>
      </c>
      <c r="F3" s="292" t="s">
        <v>13</v>
      </c>
      <c r="G3" s="292" t="s">
        <v>1</v>
      </c>
      <c r="H3" s="292" t="s">
        <v>67</v>
      </c>
      <c r="I3" s="292" t="s">
        <v>16</v>
      </c>
      <c r="J3" s="298" t="s">
        <v>4</v>
      </c>
      <c r="K3" s="299"/>
      <c r="L3" s="299"/>
      <c r="M3" s="299"/>
      <c r="N3" s="300"/>
      <c r="O3" s="298" t="s">
        <v>5</v>
      </c>
      <c r="P3" s="299"/>
      <c r="Q3" s="299"/>
      <c r="R3" s="299"/>
      <c r="S3" s="300"/>
      <c r="T3" s="295" t="s">
        <v>6</v>
      </c>
      <c r="U3" s="296"/>
      <c r="V3" s="296"/>
      <c r="W3" s="296"/>
      <c r="X3" s="297"/>
      <c r="Y3" s="298" t="s">
        <v>7</v>
      </c>
      <c r="Z3" s="299"/>
      <c r="AA3" s="299"/>
      <c r="AB3" s="299"/>
      <c r="AC3" s="300"/>
      <c r="AD3" s="295" t="s">
        <v>23</v>
      </c>
      <c r="AE3" s="296"/>
      <c r="AF3" s="296"/>
      <c r="AG3" s="296"/>
      <c r="AH3" s="297"/>
      <c r="AI3" s="298" t="s">
        <v>24</v>
      </c>
      <c r="AJ3" s="299"/>
      <c r="AK3" s="299"/>
      <c r="AL3" s="299"/>
      <c r="AM3" s="300"/>
    </row>
    <row r="4" spans="1:39" x14ac:dyDescent="0.2">
      <c r="A4" s="293"/>
      <c r="B4" s="293"/>
      <c r="C4" s="307"/>
      <c r="D4" s="293"/>
      <c r="E4" s="293"/>
      <c r="F4" s="293"/>
      <c r="G4" s="293"/>
      <c r="H4" s="293"/>
      <c r="I4" s="293"/>
      <c r="J4" s="301" t="s">
        <v>9</v>
      </c>
      <c r="K4" s="302"/>
      <c r="L4" s="303" t="s">
        <v>10</v>
      </c>
      <c r="M4" s="302"/>
      <c r="N4" s="304" t="s">
        <v>1</v>
      </c>
      <c r="O4" s="301" t="s">
        <v>9</v>
      </c>
      <c r="P4" s="302"/>
      <c r="Q4" s="303" t="s">
        <v>10</v>
      </c>
      <c r="R4" s="302"/>
      <c r="S4" s="304" t="s">
        <v>1</v>
      </c>
      <c r="T4" s="301" t="s">
        <v>9</v>
      </c>
      <c r="U4" s="302"/>
      <c r="V4" s="303" t="s">
        <v>10</v>
      </c>
      <c r="W4" s="302"/>
      <c r="X4" s="304" t="s">
        <v>1</v>
      </c>
      <c r="Y4" s="301" t="s">
        <v>9</v>
      </c>
      <c r="Z4" s="302"/>
      <c r="AA4" s="303" t="s">
        <v>10</v>
      </c>
      <c r="AB4" s="302"/>
      <c r="AC4" s="304" t="s">
        <v>1</v>
      </c>
      <c r="AD4" s="301" t="s">
        <v>9</v>
      </c>
      <c r="AE4" s="302"/>
      <c r="AF4" s="303" t="s">
        <v>10</v>
      </c>
      <c r="AG4" s="302"/>
      <c r="AH4" s="304" t="s">
        <v>1</v>
      </c>
      <c r="AI4" s="301" t="s">
        <v>9</v>
      </c>
      <c r="AJ4" s="302"/>
      <c r="AK4" s="303" t="s">
        <v>10</v>
      </c>
      <c r="AL4" s="302"/>
      <c r="AM4" s="304" t="s">
        <v>1</v>
      </c>
    </row>
    <row r="5" spans="1:39" ht="94.15" customHeight="1" thickBot="1" x14ac:dyDescent="0.25">
      <c r="A5" s="294"/>
      <c r="B5" s="294"/>
      <c r="C5" s="308"/>
      <c r="D5" s="294"/>
      <c r="E5" s="294"/>
      <c r="F5" s="294"/>
      <c r="G5" s="294"/>
      <c r="H5" s="294"/>
      <c r="I5" s="294"/>
      <c r="J5" s="1" t="s">
        <v>30</v>
      </c>
      <c r="K5" s="2" t="s">
        <v>36</v>
      </c>
      <c r="L5" s="1" t="s">
        <v>30</v>
      </c>
      <c r="M5" s="2" t="s">
        <v>36</v>
      </c>
      <c r="N5" s="305"/>
      <c r="O5" s="1" t="s">
        <v>30</v>
      </c>
      <c r="P5" s="2" t="s">
        <v>36</v>
      </c>
      <c r="Q5" s="1" t="s">
        <v>30</v>
      </c>
      <c r="R5" s="2" t="s">
        <v>36</v>
      </c>
      <c r="S5" s="305"/>
      <c r="T5" s="1" t="s">
        <v>30</v>
      </c>
      <c r="U5" s="2" t="s">
        <v>36</v>
      </c>
      <c r="V5" s="1" t="s">
        <v>30</v>
      </c>
      <c r="W5" s="2" t="s">
        <v>36</v>
      </c>
      <c r="X5" s="305"/>
      <c r="Y5" s="1" t="s">
        <v>30</v>
      </c>
      <c r="Z5" s="2" t="s">
        <v>36</v>
      </c>
      <c r="AA5" s="1" t="s">
        <v>30</v>
      </c>
      <c r="AB5" s="2" t="s">
        <v>36</v>
      </c>
      <c r="AC5" s="305"/>
      <c r="AD5" s="1" t="s">
        <v>30</v>
      </c>
      <c r="AE5" s="2" t="s">
        <v>36</v>
      </c>
      <c r="AF5" s="1" t="s">
        <v>30</v>
      </c>
      <c r="AG5" s="2" t="s">
        <v>36</v>
      </c>
      <c r="AH5" s="305"/>
      <c r="AI5" s="1" t="s">
        <v>30</v>
      </c>
      <c r="AJ5" s="2" t="s">
        <v>36</v>
      </c>
      <c r="AK5" s="1" t="s">
        <v>30</v>
      </c>
      <c r="AL5" s="2" t="s">
        <v>36</v>
      </c>
      <c r="AM5" s="305"/>
    </row>
    <row r="6" spans="1:39" s="90" customFormat="1" ht="15" thickBot="1" x14ac:dyDescent="0.3">
      <c r="A6" s="14" t="s">
        <v>2</v>
      </c>
      <c r="B6" s="86" t="s">
        <v>14</v>
      </c>
      <c r="C6" s="87">
        <f t="shared" ref="C6:H6" si="0">SUM(C7:C12)</f>
        <v>216</v>
      </c>
      <c r="D6" s="16">
        <f t="shared" si="0"/>
        <v>126</v>
      </c>
      <c r="E6" s="392">
        <v>90</v>
      </c>
      <c r="F6" s="17">
        <f t="shared" si="0"/>
        <v>184</v>
      </c>
      <c r="G6" s="16">
        <f t="shared" si="0"/>
        <v>15</v>
      </c>
      <c r="H6" s="16">
        <f t="shared" si="0"/>
        <v>0</v>
      </c>
      <c r="I6" s="18"/>
      <c r="J6" s="19">
        <f t="shared" ref="J6:AM6" si="1">SUM(J7:J12)</f>
        <v>9</v>
      </c>
      <c r="K6" s="88">
        <f>SUM(K7:K12)</f>
        <v>18</v>
      </c>
      <c r="L6" s="19">
        <f>SUM(L7:L12)</f>
        <v>48</v>
      </c>
      <c r="M6" s="88">
        <f t="shared" si="1"/>
        <v>36</v>
      </c>
      <c r="N6" s="18">
        <f t="shared" si="1"/>
        <v>10</v>
      </c>
      <c r="O6" s="19">
        <f t="shared" si="1"/>
        <v>0</v>
      </c>
      <c r="P6" s="88">
        <f>SUM(P11)</f>
        <v>0</v>
      </c>
      <c r="Q6" s="19">
        <f t="shared" si="1"/>
        <v>18</v>
      </c>
      <c r="R6" s="88">
        <f>SUM(R11)</f>
        <v>12</v>
      </c>
      <c r="S6" s="18">
        <f t="shared" si="1"/>
        <v>1</v>
      </c>
      <c r="T6" s="19">
        <f t="shared" si="1"/>
        <v>0</v>
      </c>
      <c r="U6" s="88">
        <f>SUM(U11)</f>
        <v>0</v>
      </c>
      <c r="V6" s="19">
        <f t="shared" si="1"/>
        <v>18</v>
      </c>
      <c r="W6" s="88">
        <f>SUM(W11)</f>
        <v>12</v>
      </c>
      <c r="X6" s="18">
        <f t="shared" si="1"/>
        <v>1</v>
      </c>
      <c r="Y6" s="19">
        <f t="shared" si="1"/>
        <v>0</v>
      </c>
      <c r="Z6" s="88">
        <f>SUM(Z11:Z12)</f>
        <v>0</v>
      </c>
      <c r="AA6" s="19">
        <f t="shared" si="1"/>
        <v>33</v>
      </c>
      <c r="AB6" s="89">
        <f>SUM(AB11:AB12)</f>
        <v>12</v>
      </c>
      <c r="AC6" s="20">
        <f t="shared" si="1"/>
        <v>3</v>
      </c>
      <c r="AD6" s="19">
        <f t="shared" si="1"/>
        <v>0</v>
      </c>
      <c r="AE6" s="88">
        <v>0</v>
      </c>
      <c r="AF6" s="19">
        <f t="shared" si="1"/>
        <v>0</v>
      </c>
      <c r="AG6" s="88">
        <v>0</v>
      </c>
      <c r="AH6" s="18">
        <f t="shared" si="1"/>
        <v>0</v>
      </c>
      <c r="AI6" s="19">
        <f t="shared" si="1"/>
        <v>0</v>
      </c>
      <c r="AJ6" s="88">
        <v>0</v>
      </c>
      <c r="AK6" s="19">
        <f t="shared" si="1"/>
        <v>0</v>
      </c>
      <c r="AL6" s="89">
        <v>0</v>
      </c>
      <c r="AM6" s="20">
        <f t="shared" si="1"/>
        <v>0</v>
      </c>
    </row>
    <row r="7" spans="1:39" s="90" customFormat="1" ht="24.95" customHeight="1" x14ac:dyDescent="0.25">
      <c r="A7" s="21">
        <v>1</v>
      </c>
      <c r="B7" s="91" t="s">
        <v>55</v>
      </c>
      <c r="C7" s="92">
        <v>27</v>
      </c>
      <c r="D7" s="22">
        <v>15</v>
      </c>
      <c r="E7" s="93">
        <v>12</v>
      </c>
      <c r="F7" s="61">
        <v>48</v>
      </c>
      <c r="G7" s="194">
        <v>3</v>
      </c>
      <c r="H7" s="181">
        <v>0</v>
      </c>
      <c r="I7" s="23" t="s">
        <v>20</v>
      </c>
      <c r="J7" s="24">
        <v>6</v>
      </c>
      <c r="K7" s="94">
        <v>12</v>
      </c>
      <c r="L7" s="27">
        <v>9</v>
      </c>
      <c r="M7" s="95"/>
      <c r="N7" s="25">
        <v>3</v>
      </c>
      <c r="O7" s="309"/>
      <c r="P7" s="310"/>
      <c r="Q7" s="310"/>
      <c r="R7" s="310"/>
      <c r="S7" s="311"/>
      <c r="T7" s="309"/>
      <c r="U7" s="310"/>
      <c r="V7" s="310"/>
      <c r="W7" s="310"/>
      <c r="X7" s="311"/>
      <c r="Y7" s="309"/>
      <c r="Z7" s="310"/>
      <c r="AA7" s="310"/>
      <c r="AB7" s="310"/>
      <c r="AC7" s="311"/>
      <c r="AD7" s="309"/>
      <c r="AE7" s="310"/>
      <c r="AF7" s="310"/>
      <c r="AG7" s="310"/>
      <c r="AH7" s="311"/>
      <c r="AI7" s="309"/>
      <c r="AJ7" s="310"/>
      <c r="AK7" s="310"/>
      <c r="AL7" s="310"/>
      <c r="AM7" s="311"/>
    </row>
    <row r="8" spans="1:39" s="90" customFormat="1" ht="24.95" customHeight="1" x14ac:dyDescent="0.25">
      <c r="A8" s="26">
        <v>2</v>
      </c>
      <c r="B8" s="96" t="s">
        <v>56</v>
      </c>
      <c r="C8" s="92">
        <v>18</v>
      </c>
      <c r="D8" s="22">
        <v>12</v>
      </c>
      <c r="E8" s="97">
        <v>6</v>
      </c>
      <c r="F8" s="62">
        <v>32</v>
      </c>
      <c r="G8" s="194">
        <v>2</v>
      </c>
      <c r="H8" s="181">
        <v>0</v>
      </c>
      <c r="I8" s="23" t="s">
        <v>20</v>
      </c>
      <c r="J8" s="130">
        <v>3</v>
      </c>
      <c r="K8" s="131">
        <v>6</v>
      </c>
      <c r="L8" s="132">
        <v>9</v>
      </c>
      <c r="M8" s="133"/>
      <c r="N8" s="25">
        <v>2</v>
      </c>
      <c r="O8" s="312"/>
      <c r="P8" s="313"/>
      <c r="Q8" s="313"/>
      <c r="R8" s="313"/>
      <c r="S8" s="314"/>
      <c r="T8" s="312"/>
      <c r="U8" s="313"/>
      <c r="V8" s="313"/>
      <c r="W8" s="313"/>
      <c r="X8" s="314"/>
      <c r="Y8" s="312"/>
      <c r="Z8" s="313"/>
      <c r="AA8" s="313"/>
      <c r="AB8" s="313"/>
      <c r="AC8" s="314"/>
      <c r="AD8" s="312"/>
      <c r="AE8" s="313"/>
      <c r="AF8" s="313"/>
      <c r="AG8" s="313"/>
      <c r="AH8" s="314"/>
      <c r="AI8" s="312"/>
      <c r="AJ8" s="313"/>
      <c r="AK8" s="313"/>
      <c r="AL8" s="313"/>
      <c r="AM8" s="314"/>
    </row>
    <row r="9" spans="1:39" s="90" customFormat="1" ht="24.95" customHeight="1" x14ac:dyDescent="0.25">
      <c r="A9" s="26">
        <v>3</v>
      </c>
      <c r="B9" s="96" t="s">
        <v>19</v>
      </c>
      <c r="C9" s="92">
        <v>18</v>
      </c>
      <c r="D9" s="22">
        <v>6</v>
      </c>
      <c r="E9" s="97">
        <v>12</v>
      </c>
      <c r="F9" s="62">
        <v>32</v>
      </c>
      <c r="G9" s="194">
        <v>2</v>
      </c>
      <c r="H9" s="181">
        <v>0</v>
      </c>
      <c r="I9" s="23" t="s">
        <v>20</v>
      </c>
      <c r="J9" s="351"/>
      <c r="K9" s="352"/>
      <c r="L9" s="27">
        <v>6</v>
      </c>
      <c r="M9" s="95">
        <v>12</v>
      </c>
      <c r="N9" s="25">
        <v>2</v>
      </c>
      <c r="O9" s="312"/>
      <c r="P9" s="313"/>
      <c r="Q9" s="313"/>
      <c r="R9" s="313"/>
      <c r="S9" s="314"/>
      <c r="T9" s="312"/>
      <c r="U9" s="313"/>
      <c r="V9" s="313"/>
      <c r="W9" s="313"/>
      <c r="X9" s="314"/>
      <c r="Y9" s="312"/>
      <c r="Z9" s="313"/>
      <c r="AA9" s="313"/>
      <c r="AB9" s="313"/>
      <c r="AC9" s="314"/>
      <c r="AD9" s="312"/>
      <c r="AE9" s="313"/>
      <c r="AF9" s="313"/>
      <c r="AG9" s="313"/>
      <c r="AH9" s="314"/>
      <c r="AI9" s="312"/>
      <c r="AJ9" s="313"/>
      <c r="AK9" s="313"/>
      <c r="AL9" s="313"/>
      <c r="AM9" s="314"/>
    </row>
    <row r="10" spans="1:39" s="90" customFormat="1" ht="24.95" customHeight="1" x14ac:dyDescent="0.25">
      <c r="A10" s="26">
        <v>4</v>
      </c>
      <c r="B10" s="98" t="s">
        <v>28</v>
      </c>
      <c r="C10" s="92">
        <v>18</v>
      </c>
      <c r="D10" s="22">
        <v>6</v>
      </c>
      <c r="E10" s="97">
        <v>12</v>
      </c>
      <c r="F10" s="62">
        <v>32</v>
      </c>
      <c r="G10" s="194">
        <v>2</v>
      </c>
      <c r="H10" s="181">
        <v>0</v>
      </c>
      <c r="I10" s="23" t="s">
        <v>20</v>
      </c>
      <c r="J10" s="312"/>
      <c r="K10" s="313"/>
      <c r="L10" s="27">
        <v>6</v>
      </c>
      <c r="M10" s="95">
        <v>12</v>
      </c>
      <c r="N10" s="25">
        <v>2</v>
      </c>
      <c r="O10" s="312"/>
      <c r="P10" s="313"/>
      <c r="Q10" s="313"/>
      <c r="R10" s="313"/>
      <c r="S10" s="314"/>
      <c r="T10" s="312"/>
      <c r="U10" s="313"/>
      <c r="V10" s="313"/>
      <c r="W10" s="313"/>
      <c r="X10" s="314"/>
      <c r="Y10" s="312"/>
      <c r="Z10" s="313"/>
      <c r="AA10" s="313"/>
      <c r="AB10" s="313"/>
      <c r="AC10" s="314"/>
      <c r="AD10" s="312"/>
      <c r="AE10" s="313"/>
      <c r="AF10" s="313"/>
      <c r="AG10" s="313"/>
      <c r="AH10" s="314"/>
      <c r="AI10" s="312"/>
      <c r="AJ10" s="313"/>
      <c r="AK10" s="313"/>
      <c r="AL10" s="313"/>
      <c r="AM10" s="314"/>
    </row>
    <row r="11" spans="1:39" s="90" customFormat="1" ht="24.95" customHeight="1" x14ac:dyDescent="0.25">
      <c r="A11" s="28">
        <v>5</v>
      </c>
      <c r="B11" s="99" t="s">
        <v>26</v>
      </c>
      <c r="C11" s="92">
        <v>120</v>
      </c>
      <c r="D11" s="22">
        <v>72</v>
      </c>
      <c r="E11" s="97">
        <v>48</v>
      </c>
      <c r="F11" s="69">
        <v>30</v>
      </c>
      <c r="G11" s="194">
        <v>5</v>
      </c>
      <c r="H11" s="181">
        <v>0</v>
      </c>
      <c r="I11" s="29" t="s">
        <v>58</v>
      </c>
      <c r="J11" s="312"/>
      <c r="K11" s="313"/>
      <c r="L11" s="27">
        <v>18</v>
      </c>
      <c r="M11" s="95">
        <v>12</v>
      </c>
      <c r="N11" s="25">
        <v>1</v>
      </c>
      <c r="O11" s="312"/>
      <c r="P11" s="345"/>
      <c r="Q11" s="27">
        <v>18</v>
      </c>
      <c r="R11" s="95">
        <v>12</v>
      </c>
      <c r="S11" s="100">
        <v>1</v>
      </c>
      <c r="T11" s="312"/>
      <c r="U11" s="345"/>
      <c r="V11" s="27">
        <v>18</v>
      </c>
      <c r="W11" s="95">
        <v>12</v>
      </c>
      <c r="X11" s="25">
        <v>1</v>
      </c>
      <c r="Y11" s="312"/>
      <c r="Z11" s="313"/>
      <c r="AA11" s="27">
        <v>18</v>
      </c>
      <c r="AB11" s="95">
        <v>12</v>
      </c>
      <c r="AC11" s="25">
        <v>2</v>
      </c>
      <c r="AD11" s="312"/>
      <c r="AE11" s="313"/>
      <c r="AF11" s="313"/>
      <c r="AG11" s="313"/>
      <c r="AH11" s="314"/>
      <c r="AI11" s="312"/>
      <c r="AJ11" s="313"/>
      <c r="AK11" s="313"/>
      <c r="AL11" s="313"/>
      <c r="AM11" s="314"/>
    </row>
    <row r="12" spans="1:39" s="90" customFormat="1" ht="24.95" customHeight="1" thickBot="1" x14ac:dyDescent="0.3">
      <c r="A12" s="30">
        <v>6</v>
      </c>
      <c r="B12" s="101" t="s">
        <v>21</v>
      </c>
      <c r="C12" s="92">
        <v>15</v>
      </c>
      <c r="D12" s="31">
        <v>15</v>
      </c>
      <c r="E12" s="102">
        <v>0</v>
      </c>
      <c r="F12" s="103">
        <v>10</v>
      </c>
      <c r="G12" s="195">
        <v>1</v>
      </c>
      <c r="H12" s="182">
        <v>0</v>
      </c>
      <c r="I12" s="32" t="s">
        <v>20</v>
      </c>
      <c r="J12" s="315"/>
      <c r="K12" s="316"/>
      <c r="L12" s="353"/>
      <c r="M12" s="353"/>
      <c r="N12" s="354"/>
      <c r="O12" s="315"/>
      <c r="P12" s="316"/>
      <c r="Q12" s="316"/>
      <c r="R12" s="316"/>
      <c r="S12" s="317"/>
      <c r="T12" s="315"/>
      <c r="U12" s="316"/>
      <c r="V12" s="316"/>
      <c r="W12" s="316"/>
      <c r="X12" s="317"/>
      <c r="Y12" s="315"/>
      <c r="Z12" s="316"/>
      <c r="AA12" s="27">
        <v>15</v>
      </c>
      <c r="AB12" s="95"/>
      <c r="AC12" s="25">
        <v>1</v>
      </c>
      <c r="AD12" s="315"/>
      <c r="AE12" s="316"/>
      <c r="AF12" s="316"/>
      <c r="AG12" s="316"/>
      <c r="AH12" s="317"/>
      <c r="AI12" s="315"/>
      <c r="AJ12" s="316"/>
      <c r="AK12" s="316"/>
      <c r="AL12" s="316"/>
      <c r="AM12" s="317"/>
    </row>
    <row r="13" spans="1:39" s="90" customFormat="1" ht="15" thickBot="1" x14ac:dyDescent="0.3">
      <c r="A13" s="33" t="s">
        <v>17</v>
      </c>
      <c r="B13" s="15" t="s">
        <v>8</v>
      </c>
      <c r="C13" s="104">
        <f t="shared" ref="C13:H13" si="2">SUM(C14:C33)</f>
        <v>603</v>
      </c>
      <c r="D13" s="34">
        <f t="shared" si="2"/>
        <v>465</v>
      </c>
      <c r="E13" s="105">
        <f t="shared" si="2"/>
        <v>138</v>
      </c>
      <c r="F13" s="35">
        <f t="shared" si="2"/>
        <v>1247</v>
      </c>
      <c r="G13" s="179">
        <f t="shared" si="2"/>
        <v>75</v>
      </c>
      <c r="H13" s="179">
        <f t="shared" si="2"/>
        <v>19</v>
      </c>
      <c r="I13" s="175"/>
      <c r="J13" s="36">
        <f>SUM(J14:J33)</f>
        <v>21</v>
      </c>
      <c r="K13" s="106">
        <f>SUM(K14:K33)</f>
        <v>42</v>
      </c>
      <c r="L13" s="393">
        <f>SUM(L14:L19)</f>
        <v>99</v>
      </c>
      <c r="M13" s="106">
        <f t="shared" ref="M13:AI13" si="3">SUM(M14:M33)</f>
        <v>0</v>
      </c>
      <c r="N13" s="15">
        <f t="shared" si="3"/>
        <v>20</v>
      </c>
      <c r="O13" s="36">
        <f t="shared" si="3"/>
        <v>27</v>
      </c>
      <c r="P13" s="106">
        <f t="shared" si="3"/>
        <v>54</v>
      </c>
      <c r="Q13" s="36">
        <f t="shared" si="3"/>
        <v>144</v>
      </c>
      <c r="R13" s="106">
        <f t="shared" si="3"/>
        <v>0</v>
      </c>
      <c r="S13" s="15">
        <f t="shared" si="3"/>
        <v>29</v>
      </c>
      <c r="T13" s="36">
        <f t="shared" si="3"/>
        <v>15</v>
      </c>
      <c r="U13" s="106">
        <f t="shared" si="3"/>
        <v>30</v>
      </c>
      <c r="V13" s="36">
        <f t="shared" si="3"/>
        <v>135</v>
      </c>
      <c r="W13" s="106">
        <f t="shared" si="3"/>
        <v>0</v>
      </c>
      <c r="X13" s="15">
        <f t="shared" si="3"/>
        <v>21</v>
      </c>
      <c r="Y13" s="36">
        <f t="shared" si="3"/>
        <v>6</v>
      </c>
      <c r="Z13" s="106">
        <f t="shared" si="3"/>
        <v>12</v>
      </c>
      <c r="AA13" s="36">
        <f t="shared" si="3"/>
        <v>18</v>
      </c>
      <c r="AB13" s="107">
        <f t="shared" si="3"/>
        <v>0</v>
      </c>
      <c r="AC13" s="37">
        <f t="shared" si="3"/>
        <v>5</v>
      </c>
      <c r="AD13" s="36">
        <f t="shared" si="3"/>
        <v>0</v>
      </c>
      <c r="AE13" s="106">
        <f t="shared" si="3"/>
        <v>0</v>
      </c>
      <c r="AF13" s="36">
        <f t="shared" si="3"/>
        <v>0</v>
      </c>
      <c r="AG13" s="106">
        <f t="shared" si="3"/>
        <v>0</v>
      </c>
      <c r="AH13" s="15">
        <f t="shared" si="3"/>
        <v>0</v>
      </c>
      <c r="AI13" s="36">
        <f t="shared" si="3"/>
        <v>0</v>
      </c>
      <c r="AJ13" s="106">
        <v>0</v>
      </c>
      <c r="AK13" s="36">
        <v>0</v>
      </c>
      <c r="AL13" s="107">
        <v>0</v>
      </c>
      <c r="AM13" s="37">
        <f>SUM(AM14:AM33)</f>
        <v>0</v>
      </c>
    </row>
    <row r="14" spans="1:39" s="90" customFormat="1" ht="24.95" customHeight="1" x14ac:dyDescent="0.25">
      <c r="A14" s="68">
        <v>7</v>
      </c>
      <c r="B14" s="39" t="s">
        <v>40</v>
      </c>
      <c r="C14" s="234">
        <v>36</v>
      </c>
      <c r="D14" s="108">
        <v>24</v>
      </c>
      <c r="E14" s="247">
        <v>12</v>
      </c>
      <c r="F14" s="219">
        <v>64</v>
      </c>
      <c r="G14" s="222">
        <v>5</v>
      </c>
      <c r="H14" s="251">
        <v>0</v>
      </c>
      <c r="I14" s="71" t="s">
        <v>25</v>
      </c>
      <c r="J14" s="24">
        <v>6</v>
      </c>
      <c r="K14" s="94">
        <v>12</v>
      </c>
      <c r="L14" s="63">
        <v>18</v>
      </c>
      <c r="M14" s="109"/>
      <c r="N14" s="85">
        <v>5</v>
      </c>
      <c r="O14" s="75"/>
      <c r="P14" s="76"/>
      <c r="Q14" s="76"/>
      <c r="R14" s="76"/>
      <c r="S14" s="77"/>
      <c r="T14" s="257"/>
      <c r="U14" s="257"/>
      <c r="V14" s="257"/>
      <c r="W14" s="257"/>
      <c r="X14" s="257"/>
      <c r="Y14" s="75"/>
      <c r="Z14" s="76"/>
      <c r="AA14" s="76"/>
      <c r="AB14" s="76"/>
      <c r="AC14" s="77"/>
      <c r="AD14" s="76"/>
      <c r="AE14" s="76"/>
      <c r="AF14" s="76"/>
      <c r="AG14" s="76"/>
      <c r="AH14" s="76"/>
      <c r="AI14" s="75"/>
      <c r="AJ14" s="76"/>
      <c r="AK14" s="76"/>
      <c r="AL14" s="76"/>
      <c r="AM14" s="77"/>
    </row>
    <row r="15" spans="1:39" s="90" customFormat="1" ht="24.95" customHeight="1" x14ac:dyDescent="0.25">
      <c r="A15" s="171">
        <v>8</v>
      </c>
      <c r="B15" s="39" t="s">
        <v>50</v>
      </c>
      <c r="C15" s="236">
        <v>36</v>
      </c>
      <c r="D15" s="22">
        <v>24</v>
      </c>
      <c r="E15" s="248">
        <v>12</v>
      </c>
      <c r="F15" s="219">
        <v>89</v>
      </c>
      <c r="G15" s="222">
        <v>5</v>
      </c>
      <c r="H15" s="222">
        <v>0</v>
      </c>
      <c r="I15" s="72" t="s">
        <v>25</v>
      </c>
      <c r="J15" s="24">
        <v>6</v>
      </c>
      <c r="K15" s="94">
        <v>12</v>
      </c>
      <c r="L15" s="41">
        <v>18</v>
      </c>
      <c r="M15" s="111"/>
      <c r="N15" s="70">
        <v>5</v>
      </c>
      <c r="O15" s="42"/>
      <c r="P15" s="43"/>
      <c r="Q15" s="43"/>
      <c r="R15" s="43"/>
      <c r="S15" s="44"/>
      <c r="T15" s="255"/>
      <c r="U15" s="255"/>
      <c r="V15" s="255"/>
      <c r="W15" s="255"/>
      <c r="X15" s="255"/>
      <c r="Y15" s="42"/>
      <c r="Z15" s="43"/>
      <c r="AA15" s="43"/>
      <c r="AB15" s="43"/>
      <c r="AC15" s="44"/>
      <c r="AD15" s="43"/>
      <c r="AE15" s="43"/>
      <c r="AF15" s="43"/>
      <c r="AG15" s="43"/>
      <c r="AH15" s="43"/>
      <c r="AI15" s="42"/>
      <c r="AJ15" s="43"/>
      <c r="AK15" s="43"/>
      <c r="AL15" s="43"/>
      <c r="AM15" s="44"/>
    </row>
    <row r="16" spans="1:39" s="90" customFormat="1" ht="24.95" customHeight="1" x14ac:dyDescent="0.25">
      <c r="A16" s="38">
        <v>9</v>
      </c>
      <c r="B16" s="39" t="s">
        <v>45</v>
      </c>
      <c r="C16" s="236">
        <v>27</v>
      </c>
      <c r="D16" s="50">
        <v>21</v>
      </c>
      <c r="E16" s="217">
        <v>6</v>
      </c>
      <c r="F16" s="220">
        <v>48</v>
      </c>
      <c r="G16" s="222">
        <v>3</v>
      </c>
      <c r="H16" s="222">
        <v>1</v>
      </c>
      <c r="I16" s="134" t="s">
        <v>20</v>
      </c>
      <c r="J16" s="40">
        <v>3</v>
      </c>
      <c r="K16" s="112">
        <v>6</v>
      </c>
      <c r="L16" s="41">
        <v>18</v>
      </c>
      <c r="M16" s="111"/>
      <c r="N16" s="70">
        <v>3</v>
      </c>
      <c r="O16" s="42"/>
      <c r="P16" s="43"/>
      <c r="Q16" s="43"/>
      <c r="R16" s="43"/>
      <c r="S16" s="44"/>
      <c r="T16" s="255"/>
      <c r="U16" s="255"/>
      <c r="V16" s="255"/>
      <c r="W16" s="255"/>
      <c r="X16" s="255"/>
      <c r="Y16" s="42"/>
      <c r="Z16" s="43"/>
      <c r="AA16" s="43"/>
      <c r="AB16" s="43"/>
      <c r="AC16" s="44"/>
      <c r="AD16" s="43"/>
      <c r="AE16" s="43"/>
      <c r="AF16" s="43"/>
      <c r="AG16" s="43"/>
      <c r="AH16" s="43"/>
      <c r="AI16" s="42"/>
      <c r="AJ16" s="43"/>
      <c r="AK16" s="43"/>
      <c r="AL16" s="43"/>
      <c r="AM16" s="44"/>
    </row>
    <row r="17" spans="1:39" s="90" customFormat="1" ht="24.95" customHeight="1" x14ac:dyDescent="0.25">
      <c r="A17" s="38">
        <v>10</v>
      </c>
      <c r="B17" s="39" t="s">
        <v>39</v>
      </c>
      <c r="C17" s="236">
        <v>27</v>
      </c>
      <c r="D17" s="22">
        <v>21</v>
      </c>
      <c r="E17" s="248">
        <v>6</v>
      </c>
      <c r="F17" s="219">
        <v>48</v>
      </c>
      <c r="G17" s="222">
        <v>3</v>
      </c>
      <c r="H17" s="222">
        <v>0</v>
      </c>
      <c r="I17" s="134" t="s">
        <v>20</v>
      </c>
      <c r="J17" s="40">
        <v>3</v>
      </c>
      <c r="K17" s="112">
        <v>6</v>
      </c>
      <c r="L17" s="47">
        <v>18</v>
      </c>
      <c r="M17" s="111"/>
      <c r="N17" s="70">
        <v>3</v>
      </c>
      <c r="O17" s="42"/>
      <c r="P17" s="43"/>
      <c r="Q17" s="43"/>
      <c r="R17" s="43"/>
      <c r="S17" s="44"/>
      <c r="T17" s="255"/>
      <c r="U17" s="255"/>
      <c r="V17" s="255"/>
      <c r="W17" s="255"/>
      <c r="X17" s="255"/>
      <c r="Y17" s="42"/>
      <c r="Z17" s="43"/>
      <c r="AA17" s="43"/>
      <c r="AB17" s="43"/>
      <c r="AC17" s="44"/>
      <c r="AD17" s="43"/>
      <c r="AE17" s="43"/>
      <c r="AF17" s="43"/>
      <c r="AG17" s="43"/>
      <c r="AH17" s="43"/>
      <c r="AI17" s="42"/>
      <c r="AJ17" s="43"/>
      <c r="AK17" s="43"/>
      <c r="AL17" s="43"/>
      <c r="AM17" s="44"/>
    </row>
    <row r="18" spans="1:39" s="90" customFormat="1" ht="24.95" customHeight="1" x14ac:dyDescent="0.25">
      <c r="A18" s="45">
        <v>11</v>
      </c>
      <c r="B18" s="39" t="s">
        <v>49</v>
      </c>
      <c r="C18" s="236">
        <v>27</v>
      </c>
      <c r="D18" s="22">
        <v>21</v>
      </c>
      <c r="E18" s="248">
        <v>6</v>
      </c>
      <c r="F18" s="220">
        <v>48</v>
      </c>
      <c r="G18" s="222">
        <v>3</v>
      </c>
      <c r="H18" s="222">
        <v>0</v>
      </c>
      <c r="I18" s="134" t="s">
        <v>20</v>
      </c>
      <c r="J18" s="40">
        <v>3</v>
      </c>
      <c r="K18" s="112">
        <v>6</v>
      </c>
      <c r="L18" s="47">
        <v>18</v>
      </c>
      <c r="M18" s="111"/>
      <c r="N18" s="70">
        <v>3</v>
      </c>
      <c r="O18" s="42"/>
      <c r="P18" s="43"/>
      <c r="Q18" s="43"/>
      <c r="R18" s="43"/>
      <c r="S18" s="44"/>
      <c r="T18" s="255"/>
      <c r="U18" s="255"/>
      <c r="V18" s="255"/>
      <c r="W18" s="255"/>
      <c r="X18" s="255"/>
      <c r="Y18" s="42"/>
      <c r="Z18" s="43"/>
      <c r="AA18" s="43"/>
      <c r="AB18" s="43"/>
      <c r="AC18" s="44"/>
      <c r="AD18" s="43"/>
      <c r="AE18" s="43"/>
      <c r="AF18" s="43"/>
      <c r="AG18" s="43"/>
      <c r="AH18" s="43"/>
      <c r="AI18" s="42"/>
      <c r="AJ18" s="43"/>
      <c r="AK18" s="43"/>
      <c r="AL18" s="43"/>
      <c r="AM18" s="44"/>
    </row>
    <row r="19" spans="1:39" s="90" customFormat="1" ht="24.95" customHeight="1" x14ac:dyDescent="0.25">
      <c r="A19" s="38">
        <v>12</v>
      </c>
      <c r="B19" s="39" t="s">
        <v>93</v>
      </c>
      <c r="C19" s="236">
        <v>9</v>
      </c>
      <c r="D19" s="22">
        <v>9</v>
      </c>
      <c r="E19" s="248">
        <v>0</v>
      </c>
      <c r="F19" s="219">
        <v>16</v>
      </c>
      <c r="G19" s="227">
        <v>1</v>
      </c>
      <c r="H19" s="227">
        <v>1</v>
      </c>
      <c r="I19" s="134" t="s">
        <v>20</v>
      </c>
      <c r="J19" s="152"/>
      <c r="K19" s="173"/>
      <c r="L19" s="41">
        <v>9</v>
      </c>
      <c r="M19" s="111"/>
      <c r="N19" s="64">
        <v>1</v>
      </c>
      <c r="O19" s="42"/>
      <c r="P19" s="43"/>
      <c r="Q19" s="43"/>
      <c r="R19" s="43"/>
      <c r="S19" s="44"/>
      <c r="T19" s="255"/>
      <c r="U19" s="255"/>
      <c r="V19" s="255"/>
      <c r="W19" s="255"/>
      <c r="X19" s="255"/>
      <c r="Y19" s="42"/>
      <c r="Z19" s="43"/>
      <c r="AA19" s="43"/>
      <c r="AB19" s="43"/>
      <c r="AC19" s="44"/>
      <c r="AD19" s="43"/>
      <c r="AE19" s="43"/>
      <c r="AF19" s="43"/>
      <c r="AG19" s="43"/>
      <c r="AH19" s="43"/>
      <c r="AI19" s="42"/>
      <c r="AJ19" s="43"/>
      <c r="AK19" s="43"/>
      <c r="AL19" s="43"/>
      <c r="AM19" s="44"/>
    </row>
    <row r="20" spans="1:39" s="90" customFormat="1" ht="24.95" customHeight="1" x14ac:dyDescent="0.25">
      <c r="A20" s="45">
        <v>13</v>
      </c>
      <c r="B20" s="46" t="s">
        <v>48</v>
      </c>
      <c r="C20" s="236">
        <v>36</v>
      </c>
      <c r="D20" s="22">
        <v>24</v>
      </c>
      <c r="E20" s="248">
        <v>12</v>
      </c>
      <c r="F20" s="219">
        <v>89</v>
      </c>
      <c r="G20" s="222">
        <v>5</v>
      </c>
      <c r="H20" s="222">
        <v>0</v>
      </c>
      <c r="I20" s="72" t="s">
        <v>25</v>
      </c>
      <c r="J20" s="252"/>
      <c r="K20" s="253"/>
      <c r="L20" s="253"/>
      <c r="M20" s="253"/>
      <c r="N20" s="253"/>
      <c r="O20" s="24">
        <v>6</v>
      </c>
      <c r="P20" s="94">
        <v>12</v>
      </c>
      <c r="Q20" s="41">
        <v>18</v>
      </c>
      <c r="R20" s="111"/>
      <c r="S20" s="262">
        <v>5</v>
      </c>
      <c r="T20" s="255"/>
      <c r="U20" s="255"/>
      <c r="V20" s="255"/>
      <c r="W20" s="255"/>
      <c r="X20" s="255"/>
      <c r="Y20" s="42"/>
      <c r="Z20" s="43"/>
      <c r="AA20" s="43"/>
      <c r="AB20" s="43"/>
      <c r="AC20" s="44"/>
      <c r="AD20" s="43"/>
      <c r="AE20" s="43"/>
      <c r="AF20" s="43"/>
      <c r="AG20" s="43"/>
      <c r="AH20" s="43"/>
      <c r="AI20" s="42"/>
      <c r="AJ20" s="43"/>
      <c r="AK20" s="43"/>
      <c r="AL20" s="43"/>
      <c r="AM20" s="44"/>
    </row>
    <row r="21" spans="1:39" s="90" customFormat="1" ht="24.95" customHeight="1" x14ac:dyDescent="0.25">
      <c r="A21" s="48">
        <v>14</v>
      </c>
      <c r="B21" s="39" t="s">
        <v>68</v>
      </c>
      <c r="C21" s="236">
        <v>36</v>
      </c>
      <c r="D21" s="22">
        <v>24</v>
      </c>
      <c r="E21" s="248">
        <v>12</v>
      </c>
      <c r="F21" s="220">
        <v>89</v>
      </c>
      <c r="G21" s="222">
        <v>5</v>
      </c>
      <c r="H21" s="222">
        <v>0</v>
      </c>
      <c r="I21" s="72" t="s">
        <v>25</v>
      </c>
      <c r="J21" s="254"/>
      <c r="K21" s="255"/>
      <c r="L21" s="255"/>
      <c r="M21" s="255"/>
      <c r="N21" s="255"/>
      <c r="O21" s="24">
        <v>6</v>
      </c>
      <c r="P21" s="94">
        <v>12</v>
      </c>
      <c r="Q21" s="41">
        <v>18</v>
      </c>
      <c r="R21" s="111"/>
      <c r="S21" s="262">
        <v>5</v>
      </c>
      <c r="T21" s="255"/>
      <c r="U21" s="255"/>
      <c r="V21" s="255"/>
      <c r="W21" s="255"/>
      <c r="X21" s="255"/>
      <c r="Y21" s="42"/>
      <c r="Z21" s="43"/>
      <c r="AA21" s="43"/>
      <c r="AB21" s="43"/>
      <c r="AC21" s="44"/>
      <c r="AD21" s="43"/>
      <c r="AE21" s="43"/>
      <c r="AF21" s="43"/>
      <c r="AG21" s="43"/>
      <c r="AH21" s="43"/>
      <c r="AI21" s="42"/>
      <c r="AJ21" s="43"/>
      <c r="AK21" s="43"/>
      <c r="AL21" s="43"/>
      <c r="AM21" s="44"/>
    </row>
    <row r="22" spans="1:39" s="90" customFormat="1" ht="24.95" customHeight="1" x14ac:dyDescent="0.25">
      <c r="A22" s="45">
        <v>15</v>
      </c>
      <c r="B22" s="39" t="s">
        <v>69</v>
      </c>
      <c r="C22" s="236">
        <v>27</v>
      </c>
      <c r="D22" s="50">
        <v>21</v>
      </c>
      <c r="E22" s="217">
        <v>6</v>
      </c>
      <c r="F22" s="220">
        <v>73</v>
      </c>
      <c r="G22" s="222">
        <v>4</v>
      </c>
      <c r="H22" s="222">
        <v>0</v>
      </c>
      <c r="I22" s="134" t="s">
        <v>20</v>
      </c>
      <c r="J22" s="254"/>
      <c r="K22" s="255"/>
      <c r="L22" s="255"/>
      <c r="M22" s="255"/>
      <c r="N22" s="255"/>
      <c r="O22" s="40">
        <v>3</v>
      </c>
      <c r="P22" s="112">
        <v>6</v>
      </c>
      <c r="Q22" s="41">
        <v>18</v>
      </c>
      <c r="R22" s="111"/>
      <c r="S22" s="262">
        <v>4</v>
      </c>
      <c r="T22" s="255"/>
      <c r="U22" s="255"/>
      <c r="V22" s="255"/>
      <c r="W22" s="255"/>
      <c r="X22" s="255"/>
      <c r="Y22" s="42"/>
      <c r="Z22" s="43"/>
      <c r="AA22" s="43"/>
      <c r="AB22" s="43"/>
      <c r="AC22" s="44"/>
      <c r="AD22" s="43"/>
      <c r="AE22" s="43"/>
      <c r="AF22" s="43"/>
      <c r="AG22" s="43"/>
      <c r="AH22" s="43"/>
      <c r="AI22" s="42"/>
      <c r="AJ22" s="43"/>
      <c r="AK22" s="43"/>
      <c r="AL22" s="43"/>
      <c r="AM22" s="44"/>
    </row>
    <row r="23" spans="1:39" s="90" customFormat="1" ht="24.95" customHeight="1" x14ac:dyDescent="0.25">
      <c r="A23" s="45">
        <v>16</v>
      </c>
      <c r="B23" s="39" t="s">
        <v>70</v>
      </c>
      <c r="C23" s="236">
        <v>36</v>
      </c>
      <c r="D23" s="22">
        <v>24</v>
      </c>
      <c r="E23" s="248">
        <v>12</v>
      </c>
      <c r="F23" s="219">
        <v>89</v>
      </c>
      <c r="G23" s="222">
        <v>5</v>
      </c>
      <c r="H23" s="222">
        <v>0</v>
      </c>
      <c r="I23" s="72" t="s">
        <v>25</v>
      </c>
      <c r="J23" s="254"/>
      <c r="K23" s="255"/>
      <c r="L23" s="255"/>
      <c r="M23" s="255"/>
      <c r="N23" s="255"/>
      <c r="O23" s="40">
        <v>6</v>
      </c>
      <c r="P23" s="112">
        <v>12</v>
      </c>
      <c r="Q23" s="41">
        <v>18</v>
      </c>
      <c r="R23" s="111"/>
      <c r="S23" s="262">
        <v>5</v>
      </c>
      <c r="T23" s="255"/>
      <c r="U23" s="255"/>
      <c r="V23" s="255"/>
      <c r="W23" s="255"/>
      <c r="X23" s="255"/>
      <c r="Y23" s="42"/>
      <c r="Z23" s="43"/>
      <c r="AA23" s="43"/>
      <c r="AB23" s="43"/>
      <c r="AC23" s="44"/>
      <c r="AD23" s="43"/>
      <c r="AE23" s="43"/>
      <c r="AF23" s="43"/>
      <c r="AG23" s="43"/>
      <c r="AH23" s="43"/>
      <c r="AI23" s="42"/>
      <c r="AJ23" s="43"/>
      <c r="AK23" s="43"/>
      <c r="AL23" s="43"/>
      <c r="AM23" s="44"/>
    </row>
    <row r="24" spans="1:39" s="207" customFormat="1" ht="24.95" customHeight="1" x14ac:dyDescent="0.25">
      <c r="A24" s="283">
        <v>17</v>
      </c>
      <c r="B24" s="39" t="s">
        <v>71</v>
      </c>
      <c r="C24" s="235">
        <v>36</v>
      </c>
      <c r="D24" s="205">
        <v>30</v>
      </c>
      <c r="E24" s="249">
        <v>6</v>
      </c>
      <c r="F24" s="250">
        <v>64</v>
      </c>
      <c r="G24" s="222">
        <v>4</v>
      </c>
      <c r="H24" s="222">
        <v>2</v>
      </c>
      <c r="I24" s="134" t="s">
        <v>20</v>
      </c>
      <c r="J24" s="254"/>
      <c r="K24" s="255"/>
      <c r="L24" s="255"/>
      <c r="M24" s="255"/>
      <c r="N24" s="255"/>
      <c r="O24" s="40">
        <v>3</v>
      </c>
      <c r="P24" s="112">
        <v>6</v>
      </c>
      <c r="Q24" s="41">
        <v>27</v>
      </c>
      <c r="R24" s="260"/>
      <c r="S24" s="262">
        <v>4</v>
      </c>
      <c r="T24" s="255"/>
      <c r="U24" s="255"/>
      <c r="V24" s="255"/>
      <c r="W24" s="255"/>
      <c r="X24" s="255"/>
      <c r="Y24" s="254"/>
      <c r="Z24" s="255"/>
      <c r="AA24" s="255"/>
      <c r="AB24" s="255"/>
      <c r="AC24" s="256"/>
      <c r="AD24" s="255"/>
      <c r="AE24" s="255"/>
      <c r="AF24" s="255"/>
      <c r="AG24" s="255"/>
      <c r="AH24" s="255"/>
      <c r="AI24" s="254"/>
      <c r="AJ24" s="255"/>
      <c r="AK24" s="255"/>
      <c r="AL24" s="255"/>
      <c r="AM24" s="256"/>
    </row>
    <row r="25" spans="1:39" s="90" customFormat="1" ht="24.95" customHeight="1" x14ac:dyDescent="0.25">
      <c r="A25" s="283">
        <v>18</v>
      </c>
      <c r="B25" s="39" t="s">
        <v>72</v>
      </c>
      <c r="C25" s="236">
        <v>27</v>
      </c>
      <c r="D25" s="50">
        <v>21</v>
      </c>
      <c r="E25" s="217">
        <v>6</v>
      </c>
      <c r="F25" s="220">
        <v>48</v>
      </c>
      <c r="G25" s="222">
        <v>3</v>
      </c>
      <c r="H25" s="222">
        <v>2</v>
      </c>
      <c r="I25" s="72" t="s">
        <v>25</v>
      </c>
      <c r="J25" s="254"/>
      <c r="K25" s="255"/>
      <c r="L25" s="255"/>
      <c r="M25" s="255"/>
      <c r="N25" s="255"/>
      <c r="O25" s="40">
        <v>3</v>
      </c>
      <c r="P25" s="112">
        <v>6</v>
      </c>
      <c r="Q25" s="41">
        <v>18</v>
      </c>
      <c r="R25" s="111"/>
      <c r="S25" s="262">
        <v>3</v>
      </c>
      <c r="T25" s="255"/>
      <c r="U25" s="255"/>
      <c r="V25" s="255"/>
      <c r="W25" s="255"/>
      <c r="X25" s="255"/>
      <c r="Y25" s="254"/>
      <c r="Z25" s="255"/>
      <c r="AA25" s="255"/>
      <c r="AB25" s="255"/>
      <c r="AC25" s="256"/>
      <c r="AD25" s="255"/>
      <c r="AE25" s="255"/>
      <c r="AF25" s="255"/>
      <c r="AG25" s="255"/>
      <c r="AH25" s="255"/>
      <c r="AI25" s="254"/>
      <c r="AJ25" s="255"/>
      <c r="AK25" s="255"/>
      <c r="AL25" s="255"/>
      <c r="AM25" s="256"/>
    </row>
    <row r="26" spans="1:39" s="90" customFormat="1" ht="24.95" customHeight="1" x14ac:dyDescent="0.25">
      <c r="A26" s="283">
        <v>19</v>
      </c>
      <c r="B26" s="39" t="s">
        <v>41</v>
      </c>
      <c r="C26" s="235">
        <v>27</v>
      </c>
      <c r="D26" s="114">
        <v>27</v>
      </c>
      <c r="E26" s="215">
        <v>0</v>
      </c>
      <c r="F26" s="250">
        <v>48</v>
      </c>
      <c r="G26" s="222">
        <v>3</v>
      </c>
      <c r="H26" s="222">
        <v>3</v>
      </c>
      <c r="I26" s="134" t="s">
        <v>20</v>
      </c>
      <c r="J26" s="254"/>
      <c r="K26" s="255"/>
      <c r="L26" s="255"/>
      <c r="M26" s="255"/>
      <c r="N26" s="255"/>
      <c r="O26" s="113"/>
      <c r="P26" s="115"/>
      <c r="Q26" s="41">
        <v>27</v>
      </c>
      <c r="R26" s="111"/>
      <c r="S26" s="262">
        <v>3</v>
      </c>
      <c r="T26" s="255"/>
      <c r="U26" s="255"/>
      <c r="V26" s="255"/>
      <c r="W26" s="255"/>
      <c r="X26" s="255"/>
      <c r="Y26" s="254"/>
      <c r="Z26" s="255"/>
      <c r="AA26" s="255"/>
      <c r="AB26" s="255"/>
      <c r="AC26" s="256"/>
      <c r="AD26" s="255"/>
      <c r="AE26" s="255"/>
      <c r="AF26" s="255"/>
      <c r="AG26" s="255"/>
      <c r="AH26" s="255"/>
      <c r="AI26" s="254"/>
      <c r="AJ26" s="255"/>
      <c r="AK26" s="255"/>
      <c r="AL26" s="255"/>
      <c r="AM26" s="256"/>
    </row>
    <row r="27" spans="1:39" s="207" customFormat="1" ht="24.95" customHeight="1" x14ac:dyDescent="0.25">
      <c r="A27" s="283">
        <v>20</v>
      </c>
      <c r="B27" s="39" t="s">
        <v>90</v>
      </c>
      <c r="C27" s="236">
        <v>45</v>
      </c>
      <c r="D27" s="206">
        <v>33</v>
      </c>
      <c r="E27" s="217">
        <v>12</v>
      </c>
      <c r="F27" s="220">
        <v>80</v>
      </c>
      <c r="G27" s="222">
        <v>5</v>
      </c>
      <c r="H27" s="222">
        <v>1</v>
      </c>
      <c r="I27" s="72" t="s">
        <v>25</v>
      </c>
      <c r="J27" s="254"/>
      <c r="K27" s="255"/>
      <c r="L27" s="255"/>
      <c r="M27" s="255"/>
      <c r="N27" s="255"/>
      <c r="O27" s="254"/>
      <c r="P27" s="255"/>
      <c r="Q27" s="255"/>
      <c r="R27" s="255"/>
      <c r="S27" s="256"/>
      <c r="T27" s="258">
        <v>6</v>
      </c>
      <c r="U27" s="259">
        <v>12</v>
      </c>
      <c r="V27" s="41">
        <v>27</v>
      </c>
      <c r="W27" s="260"/>
      <c r="X27" s="261">
        <v>5</v>
      </c>
      <c r="Y27" s="254"/>
      <c r="Z27" s="255"/>
      <c r="AA27" s="255"/>
      <c r="AB27" s="255"/>
      <c r="AC27" s="256"/>
      <c r="AD27" s="255"/>
      <c r="AE27" s="255"/>
      <c r="AF27" s="255"/>
      <c r="AG27" s="255"/>
      <c r="AH27" s="255"/>
      <c r="AI27" s="254"/>
      <c r="AJ27" s="255"/>
      <c r="AK27" s="255"/>
      <c r="AL27" s="255"/>
      <c r="AM27" s="256"/>
    </row>
    <row r="28" spans="1:39" s="90" customFormat="1" ht="24.95" customHeight="1" x14ac:dyDescent="0.25">
      <c r="A28" s="49">
        <v>21</v>
      </c>
      <c r="B28" s="46" t="s">
        <v>44</v>
      </c>
      <c r="C28" s="236">
        <v>27</v>
      </c>
      <c r="D28" s="50">
        <v>21</v>
      </c>
      <c r="E28" s="217">
        <v>6</v>
      </c>
      <c r="F28" s="220">
        <v>73</v>
      </c>
      <c r="G28" s="222">
        <v>4</v>
      </c>
      <c r="H28" s="222">
        <v>0</v>
      </c>
      <c r="I28" s="72" t="s">
        <v>25</v>
      </c>
      <c r="J28" s="254"/>
      <c r="K28" s="255"/>
      <c r="L28" s="255"/>
      <c r="M28" s="255"/>
      <c r="N28" s="255"/>
      <c r="O28" s="254"/>
      <c r="P28" s="255"/>
      <c r="Q28" s="255"/>
      <c r="R28" s="255"/>
      <c r="S28" s="256"/>
      <c r="T28" s="40">
        <v>3</v>
      </c>
      <c r="U28" s="112">
        <v>6</v>
      </c>
      <c r="V28" s="41">
        <v>18</v>
      </c>
      <c r="W28" s="111"/>
      <c r="X28" s="261">
        <v>4</v>
      </c>
      <c r="Y28" s="254"/>
      <c r="Z28" s="255"/>
      <c r="AA28" s="255"/>
      <c r="AB28" s="255"/>
      <c r="AC28" s="256"/>
      <c r="AD28" s="255"/>
      <c r="AE28" s="255"/>
      <c r="AF28" s="255"/>
      <c r="AG28" s="255"/>
      <c r="AH28" s="255"/>
      <c r="AI28" s="254"/>
      <c r="AJ28" s="255"/>
      <c r="AK28" s="255"/>
      <c r="AL28" s="255"/>
      <c r="AM28" s="256"/>
    </row>
    <row r="29" spans="1:39" s="90" customFormat="1" ht="24.95" customHeight="1" x14ac:dyDescent="0.25">
      <c r="A29" s="49">
        <v>22</v>
      </c>
      <c r="B29" s="39" t="s">
        <v>73</v>
      </c>
      <c r="C29" s="236">
        <v>27</v>
      </c>
      <c r="D29" s="50">
        <v>21</v>
      </c>
      <c r="E29" s="217">
        <v>6</v>
      </c>
      <c r="F29" s="220">
        <v>48</v>
      </c>
      <c r="G29" s="225">
        <v>3</v>
      </c>
      <c r="H29" s="225">
        <v>0</v>
      </c>
      <c r="I29" s="134" t="s">
        <v>20</v>
      </c>
      <c r="J29" s="254"/>
      <c r="K29" s="255"/>
      <c r="L29" s="255"/>
      <c r="M29" s="255"/>
      <c r="N29" s="255"/>
      <c r="O29" s="254"/>
      <c r="P29" s="255"/>
      <c r="Q29" s="255"/>
      <c r="R29" s="255"/>
      <c r="S29" s="256"/>
      <c r="T29" s="40">
        <v>3</v>
      </c>
      <c r="U29" s="112">
        <v>6</v>
      </c>
      <c r="V29" s="41">
        <v>18</v>
      </c>
      <c r="W29" s="111"/>
      <c r="X29" s="261">
        <v>3</v>
      </c>
      <c r="Y29" s="254"/>
      <c r="Z29" s="255"/>
      <c r="AA29" s="255"/>
      <c r="AB29" s="255"/>
      <c r="AC29" s="256"/>
      <c r="AD29" s="255"/>
      <c r="AE29" s="255"/>
      <c r="AF29" s="255"/>
      <c r="AG29" s="255"/>
      <c r="AH29" s="255"/>
      <c r="AI29" s="254"/>
      <c r="AJ29" s="255"/>
      <c r="AK29" s="255"/>
      <c r="AL29" s="255"/>
      <c r="AM29" s="256"/>
    </row>
    <row r="30" spans="1:39" s="90" customFormat="1" ht="24.95" customHeight="1" x14ac:dyDescent="0.25">
      <c r="A30" s="49">
        <v>23</v>
      </c>
      <c r="B30" s="46" t="s">
        <v>43</v>
      </c>
      <c r="C30" s="236">
        <v>27</v>
      </c>
      <c r="D30" s="50">
        <v>21</v>
      </c>
      <c r="E30" s="217">
        <v>6</v>
      </c>
      <c r="F30" s="219">
        <v>48</v>
      </c>
      <c r="G30" s="225">
        <v>3</v>
      </c>
      <c r="H30" s="225">
        <v>0</v>
      </c>
      <c r="I30" s="134" t="s">
        <v>20</v>
      </c>
      <c r="J30" s="254"/>
      <c r="K30" s="255"/>
      <c r="L30" s="255"/>
      <c r="M30" s="255"/>
      <c r="N30" s="255"/>
      <c r="O30" s="254"/>
      <c r="P30" s="255"/>
      <c r="Q30" s="255"/>
      <c r="R30" s="255"/>
      <c r="S30" s="256"/>
      <c r="T30" s="40">
        <v>3</v>
      </c>
      <c r="U30" s="112">
        <v>6</v>
      </c>
      <c r="V30" s="41">
        <v>18</v>
      </c>
      <c r="W30" s="111"/>
      <c r="X30" s="261">
        <v>3</v>
      </c>
      <c r="Y30" s="254"/>
      <c r="Z30" s="255"/>
      <c r="AA30" s="255"/>
      <c r="AB30" s="255"/>
      <c r="AC30" s="256"/>
      <c r="AD30" s="255"/>
      <c r="AE30" s="255"/>
      <c r="AF30" s="255"/>
      <c r="AG30" s="255"/>
      <c r="AH30" s="255"/>
      <c r="AI30" s="254"/>
      <c r="AJ30" s="255"/>
      <c r="AK30" s="255"/>
      <c r="AL30" s="255"/>
      <c r="AM30" s="256"/>
    </row>
    <row r="31" spans="1:39" s="207" customFormat="1" ht="24.95" customHeight="1" x14ac:dyDescent="0.25">
      <c r="A31" s="49">
        <v>24</v>
      </c>
      <c r="B31" s="39" t="s">
        <v>51</v>
      </c>
      <c r="C31" s="236">
        <v>27</v>
      </c>
      <c r="D31" s="206">
        <v>27</v>
      </c>
      <c r="E31" s="217">
        <v>0</v>
      </c>
      <c r="F31" s="219">
        <v>48</v>
      </c>
      <c r="G31" s="225">
        <v>3</v>
      </c>
      <c r="H31" s="225">
        <v>3</v>
      </c>
      <c r="I31" s="134" t="s">
        <v>20</v>
      </c>
      <c r="J31" s="254"/>
      <c r="K31" s="255"/>
      <c r="L31" s="255"/>
      <c r="M31" s="255"/>
      <c r="N31" s="255"/>
      <c r="O31" s="254"/>
      <c r="P31" s="255"/>
      <c r="Q31" s="255"/>
      <c r="R31" s="255"/>
      <c r="S31" s="256"/>
      <c r="T31" s="373"/>
      <c r="U31" s="374"/>
      <c r="V31" s="41">
        <v>27</v>
      </c>
      <c r="W31" s="260"/>
      <c r="X31" s="261">
        <v>3</v>
      </c>
      <c r="Y31" s="254"/>
      <c r="Z31" s="255"/>
      <c r="AA31" s="255"/>
      <c r="AB31" s="255"/>
      <c r="AC31" s="256"/>
      <c r="AD31" s="255"/>
      <c r="AE31" s="255"/>
      <c r="AF31" s="255"/>
      <c r="AG31" s="255"/>
      <c r="AH31" s="255"/>
      <c r="AI31" s="254"/>
      <c r="AJ31" s="255"/>
      <c r="AK31" s="255"/>
      <c r="AL31" s="255"/>
      <c r="AM31" s="256"/>
    </row>
    <row r="32" spans="1:39" s="90" customFormat="1" ht="24.95" customHeight="1" x14ac:dyDescent="0.25">
      <c r="A32" s="49">
        <v>25</v>
      </c>
      <c r="B32" s="39" t="s">
        <v>47</v>
      </c>
      <c r="C32" s="236">
        <v>27</v>
      </c>
      <c r="D32" s="50">
        <v>27</v>
      </c>
      <c r="E32" s="217">
        <v>0</v>
      </c>
      <c r="F32" s="219">
        <v>48</v>
      </c>
      <c r="G32" s="227">
        <v>3</v>
      </c>
      <c r="H32" s="227">
        <v>3</v>
      </c>
      <c r="I32" s="134" t="s">
        <v>20</v>
      </c>
      <c r="J32" s="254"/>
      <c r="K32" s="255"/>
      <c r="L32" s="255"/>
      <c r="M32" s="255"/>
      <c r="N32" s="255"/>
      <c r="O32" s="254"/>
      <c r="P32" s="255"/>
      <c r="Q32" s="255"/>
      <c r="R32" s="255"/>
      <c r="S32" s="256"/>
      <c r="T32" s="375"/>
      <c r="U32" s="376"/>
      <c r="V32" s="41">
        <v>27</v>
      </c>
      <c r="W32" s="111"/>
      <c r="X32" s="262">
        <v>3</v>
      </c>
      <c r="Y32" s="42"/>
      <c r="Z32" s="43"/>
      <c r="AA32" s="43"/>
      <c r="AB32" s="43"/>
      <c r="AC32" s="44"/>
      <c r="AD32" s="43"/>
      <c r="AE32" s="43"/>
      <c r="AF32" s="43"/>
      <c r="AG32" s="43"/>
      <c r="AH32" s="43"/>
      <c r="AI32" s="42"/>
      <c r="AJ32" s="43"/>
      <c r="AK32" s="43"/>
      <c r="AL32" s="43"/>
      <c r="AM32" s="44"/>
    </row>
    <row r="33" spans="1:39" s="90" customFormat="1" ht="15" thickBot="1" x14ac:dyDescent="0.3">
      <c r="A33" s="204">
        <v>26</v>
      </c>
      <c r="B33" s="39" t="s">
        <v>46</v>
      </c>
      <c r="C33" s="110">
        <v>36</v>
      </c>
      <c r="D33" s="50">
        <v>24</v>
      </c>
      <c r="E33" s="217">
        <v>12</v>
      </c>
      <c r="F33" s="220">
        <v>89</v>
      </c>
      <c r="G33" s="51">
        <v>5</v>
      </c>
      <c r="H33" s="51">
        <v>3</v>
      </c>
      <c r="I33" s="72" t="s">
        <v>25</v>
      </c>
      <c r="J33" s="254"/>
      <c r="K33" s="255"/>
      <c r="L33" s="255"/>
      <c r="M33" s="255"/>
      <c r="N33" s="255"/>
      <c r="O33" s="254"/>
      <c r="P33" s="255"/>
      <c r="Q33" s="255"/>
      <c r="R33" s="255"/>
      <c r="S33" s="256"/>
      <c r="T33" s="153"/>
      <c r="U33" s="154"/>
      <c r="V33" s="155"/>
      <c r="W33" s="156"/>
      <c r="X33" s="157"/>
      <c r="Y33" s="24">
        <v>6</v>
      </c>
      <c r="Z33" s="94">
        <v>12</v>
      </c>
      <c r="AA33" s="41">
        <v>18</v>
      </c>
      <c r="AB33" s="111"/>
      <c r="AC33" s="70">
        <v>5</v>
      </c>
      <c r="AD33" s="43"/>
      <c r="AE33" s="43"/>
      <c r="AF33" s="43"/>
      <c r="AG33" s="43"/>
      <c r="AH33" s="43"/>
      <c r="AI33" s="42"/>
      <c r="AJ33" s="43"/>
      <c r="AK33" s="43"/>
      <c r="AL33" s="43"/>
      <c r="AM33" s="44"/>
    </row>
    <row r="34" spans="1:39" s="90" customFormat="1" ht="29.25" thickBot="1" x14ac:dyDescent="0.3">
      <c r="A34" s="33" t="s">
        <v>27</v>
      </c>
      <c r="B34" s="15" t="s">
        <v>94</v>
      </c>
      <c r="C34" s="104">
        <f t="shared" ref="C34:H34" si="4">SUM(C35:C51)</f>
        <v>522</v>
      </c>
      <c r="D34" s="15">
        <f t="shared" si="4"/>
        <v>468</v>
      </c>
      <c r="E34" s="116">
        <f t="shared" si="4"/>
        <v>54</v>
      </c>
      <c r="F34" s="36">
        <f t="shared" si="4"/>
        <v>1128</v>
      </c>
      <c r="G34" s="15">
        <f t="shared" si="4"/>
        <v>66</v>
      </c>
      <c r="H34" s="15">
        <f t="shared" si="4"/>
        <v>48</v>
      </c>
      <c r="I34" s="36"/>
      <c r="J34" s="36">
        <f t="shared" ref="J34:AM34" si="5">SUM(J35:J51)</f>
        <v>0</v>
      </c>
      <c r="K34" s="106">
        <v>0</v>
      </c>
      <c r="L34" s="36">
        <v>0</v>
      </c>
      <c r="M34" s="106">
        <f t="shared" si="5"/>
        <v>0</v>
      </c>
      <c r="N34" s="15">
        <f t="shared" si="5"/>
        <v>0</v>
      </c>
      <c r="O34" s="36">
        <f t="shared" si="5"/>
        <v>0</v>
      </c>
      <c r="P34" s="106">
        <v>0</v>
      </c>
      <c r="Q34" s="36">
        <f t="shared" si="5"/>
        <v>0</v>
      </c>
      <c r="R34" s="106">
        <v>0</v>
      </c>
      <c r="S34" s="15">
        <f t="shared" si="5"/>
        <v>0</v>
      </c>
      <c r="T34" s="36">
        <f>SUM(T35:T51)</f>
        <v>6</v>
      </c>
      <c r="U34" s="106">
        <f>SUM(U35:U41)</f>
        <v>12</v>
      </c>
      <c r="V34" s="36">
        <f>SUM(V35:V51)</f>
        <v>54</v>
      </c>
      <c r="W34" s="106">
        <f>SUM(W35:W36)</f>
        <v>0</v>
      </c>
      <c r="X34" s="15">
        <f t="shared" si="5"/>
        <v>8</v>
      </c>
      <c r="Y34" s="36">
        <f t="shared" si="5"/>
        <v>15</v>
      </c>
      <c r="Z34" s="106">
        <f>SUM(Z35:Z51)</f>
        <v>30</v>
      </c>
      <c r="AA34" s="36">
        <f t="shared" si="5"/>
        <v>153</v>
      </c>
      <c r="AB34" s="107">
        <f>SUM(AB35:AB51)</f>
        <v>0</v>
      </c>
      <c r="AC34" s="37">
        <f t="shared" si="5"/>
        <v>22</v>
      </c>
      <c r="AD34" s="36">
        <f t="shared" si="5"/>
        <v>3</v>
      </c>
      <c r="AE34" s="106">
        <f>SUM(AE35:AE51)</f>
        <v>6</v>
      </c>
      <c r="AF34" s="36">
        <f t="shared" si="5"/>
        <v>126</v>
      </c>
      <c r="AG34" s="106">
        <f>SUM(AG35:AG51)</f>
        <v>0</v>
      </c>
      <c r="AH34" s="15">
        <f t="shared" si="5"/>
        <v>18</v>
      </c>
      <c r="AI34" s="36">
        <f t="shared" si="5"/>
        <v>3</v>
      </c>
      <c r="AJ34" s="106">
        <f>SUM(AJ35:AJ51)</f>
        <v>6</v>
      </c>
      <c r="AK34" s="36">
        <f t="shared" si="5"/>
        <v>108</v>
      </c>
      <c r="AL34" s="107">
        <f>SUM(AL35:AL51)</f>
        <v>0</v>
      </c>
      <c r="AM34" s="37">
        <f t="shared" si="5"/>
        <v>18</v>
      </c>
    </row>
    <row r="35" spans="1:39" s="207" customFormat="1" ht="24.95" customHeight="1" x14ac:dyDescent="0.25">
      <c r="A35" s="280">
        <v>27</v>
      </c>
      <c r="B35" s="65" t="s">
        <v>108</v>
      </c>
      <c r="C35" s="234">
        <v>45</v>
      </c>
      <c r="D35" s="208">
        <v>33</v>
      </c>
      <c r="E35" s="216">
        <v>12</v>
      </c>
      <c r="F35" s="219">
        <v>80</v>
      </c>
      <c r="G35" s="222">
        <v>5</v>
      </c>
      <c r="H35" s="224">
        <v>3</v>
      </c>
      <c r="I35" s="159" t="s">
        <v>25</v>
      </c>
      <c r="J35" s="309"/>
      <c r="K35" s="310"/>
      <c r="L35" s="310"/>
      <c r="M35" s="310"/>
      <c r="N35" s="311"/>
      <c r="O35" s="309"/>
      <c r="P35" s="310"/>
      <c r="Q35" s="310"/>
      <c r="R35" s="310"/>
      <c r="S35" s="311"/>
      <c r="T35" s="40">
        <v>6</v>
      </c>
      <c r="U35" s="112">
        <v>12</v>
      </c>
      <c r="V35" s="63">
        <v>27</v>
      </c>
      <c r="W35" s="264"/>
      <c r="X35" s="263">
        <v>5</v>
      </c>
      <c r="Y35" s="309"/>
      <c r="Z35" s="310"/>
      <c r="AA35" s="310"/>
      <c r="AB35" s="310"/>
      <c r="AC35" s="311"/>
      <c r="AD35" s="309"/>
      <c r="AE35" s="310"/>
      <c r="AF35" s="310"/>
      <c r="AG35" s="310"/>
      <c r="AH35" s="311"/>
      <c r="AI35" s="309"/>
      <c r="AJ35" s="310"/>
      <c r="AK35" s="310"/>
      <c r="AL35" s="310"/>
      <c r="AM35" s="311"/>
    </row>
    <row r="36" spans="1:39" s="207" customFormat="1" ht="24.95" customHeight="1" x14ac:dyDescent="0.25">
      <c r="A36" s="281">
        <v>28</v>
      </c>
      <c r="B36" s="240" t="s">
        <v>91</v>
      </c>
      <c r="C36" s="235">
        <v>27</v>
      </c>
      <c r="D36" s="209">
        <v>27</v>
      </c>
      <c r="E36" s="215">
        <v>0</v>
      </c>
      <c r="F36" s="219">
        <v>48</v>
      </c>
      <c r="G36" s="222">
        <v>3</v>
      </c>
      <c r="H36" s="224">
        <v>3</v>
      </c>
      <c r="I36" s="144" t="s">
        <v>20</v>
      </c>
      <c r="J36" s="312"/>
      <c r="K36" s="313"/>
      <c r="L36" s="313"/>
      <c r="M36" s="313"/>
      <c r="N36" s="314"/>
      <c r="O36" s="312"/>
      <c r="P36" s="313"/>
      <c r="Q36" s="313"/>
      <c r="R36" s="313"/>
      <c r="S36" s="314"/>
      <c r="T36" s="383"/>
      <c r="U36" s="384"/>
      <c r="V36" s="41">
        <v>27</v>
      </c>
      <c r="W36" s="260"/>
      <c r="X36" s="262">
        <v>3</v>
      </c>
      <c r="Y36" s="379"/>
      <c r="Z36" s="380"/>
      <c r="AA36" s="380"/>
      <c r="AB36" s="380"/>
      <c r="AC36" s="381"/>
      <c r="AD36" s="312"/>
      <c r="AE36" s="313"/>
      <c r="AF36" s="313"/>
      <c r="AG36" s="313"/>
      <c r="AH36" s="314"/>
      <c r="AI36" s="312"/>
      <c r="AJ36" s="313"/>
      <c r="AK36" s="313"/>
      <c r="AL36" s="313"/>
      <c r="AM36" s="314"/>
    </row>
    <row r="37" spans="1:39" s="90" customFormat="1" ht="24.95" customHeight="1" x14ac:dyDescent="0.25">
      <c r="A37" s="49">
        <v>29</v>
      </c>
      <c r="B37" s="65" t="s">
        <v>52</v>
      </c>
      <c r="C37" s="235">
        <v>45</v>
      </c>
      <c r="D37" s="114">
        <v>33</v>
      </c>
      <c r="E37" s="215">
        <v>12</v>
      </c>
      <c r="F37" s="219">
        <v>80</v>
      </c>
      <c r="G37" s="222">
        <v>5</v>
      </c>
      <c r="H37" s="224">
        <v>3</v>
      </c>
      <c r="I37" s="159" t="s">
        <v>25</v>
      </c>
      <c r="J37" s="312"/>
      <c r="K37" s="313"/>
      <c r="L37" s="313"/>
      <c r="M37" s="313"/>
      <c r="N37" s="314"/>
      <c r="O37" s="312"/>
      <c r="P37" s="313"/>
      <c r="Q37" s="313"/>
      <c r="R37" s="313"/>
      <c r="S37" s="314"/>
      <c r="T37" s="351"/>
      <c r="U37" s="352"/>
      <c r="V37" s="352"/>
      <c r="W37" s="352"/>
      <c r="X37" s="382"/>
      <c r="Y37" s="40">
        <v>6</v>
      </c>
      <c r="Z37" s="112">
        <v>12</v>
      </c>
      <c r="AA37" s="41">
        <v>27</v>
      </c>
      <c r="AB37" s="111"/>
      <c r="AC37" s="261">
        <v>5</v>
      </c>
      <c r="AD37" s="312"/>
      <c r="AE37" s="313"/>
      <c r="AF37" s="313"/>
      <c r="AG37" s="313"/>
      <c r="AH37" s="314"/>
      <c r="AI37" s="312"/>
      <c r="AJ37" s="313"/>
      <c r="AK37" s="313"/>
      <c r="AL37" s="313"/>
      <c r="AM37" s="314"/>
    </row>
    <row r="38" spans="1:39" s="90" customFormat="1" ht="24.95" customHeight="1" x14ac:dyDescent="0.25">
      <c r="A38" s="49">
        <v>30</v>
      </c>
      <c r="B38" s="65" t="s">
        <v>115</v>
      </c>
      <c r="C38" s="236">
        <v>27</v>
      </c>
      <c r="D38" s="50">
        <v>21</v>
      </c>
      <c r="E38" s="217">
        <v>6</v>
      </c>
      <c r="F38" s="220">
        <v>73</v>
      </c>
      <c r="G38" s="222">
        <v>4</v>
      </c>
      <c r="H38" s="224">
        <v>0</v>
      </c>
      <c r="I38" s="144" t="s">
        <v>20</v>
      </c>
      <c r="J38" s="312"/>
      <c r="K38" s="313"/>
      <c r="L38" s="313"/>
      <c r="M38" s="313"/>
      <c r="N38" s="314"/>
      <c r="O38" s="312"/>
      <c r="P38" s="313"/>
      <c r="Q38" s="313"/>
      <c r="R38" s="313"/>
      <c r="S38" s="314"/>
      <c r="T38" s="312"/>
      <c r="U38" s="313"/>
      <c r="V38" s="313"/>
      <c r="W38" s="313"/>
      <c r="X38" s="314"/>
      <c r="Y38" s="40">
        <v>3</v>
      </c>
      <c r="Z38" s="112">
        <v>6</v>
      </c>
      <c r="AA38" s="41">
        <v>18</v>
      </c>
      <c r="AB38" s="111"/>
      <c r="AC38" s="261">
        <v>4</v>
      </c>
      <c r="AD38" s="312"/>
      <c r="AE38" s="313"/>
      <c r="AF38" s="313"/>
      <c r="AG38" s="313"/>
      <c r="AH38" s="314"/>
      <c r="AI38" s="312"/>
      <c r="AJ38" s="313"/>
      <c r="AK38" s="313"/>
      <c r="AL38" s="313"/>
      <c r="AM38" s="314"/>
    </row>
    <row r="39" spans="1:39" s="207" customFormat="1" ht="24.95" customHeight="1" x14ac:dyDescent="0.25">
      <c r="A39" s="49">
        <v>31</v>
      </c>
      <c r="B39" s="65" t="s">
        <v>62</v>
      </c>
      <c r="C39" s="235">
        <v>36</v>
      </c>
      <c r="D39" s="209">
        <v>30</v>
      </c>
      <c r="E39" s="215">
        <v>6</v>
      </c>
      <c r="F39" s="219">
        <v>64</v>
      </c>
      <c r="G39" s="222">
        <v>4</v>
      </c>
      <c r="H39" s="224">
        <v>3</v>
      </c>
      <c r="I39" s="246" t="s">
        <v>25</v>
      </c>
      <c r="J39" s="312"/>
      <c r="K39" s="313"/>
      <c r="L39" s="313"/>
      <c r="M39" s="313"/>
      <c r="N39" s="314"/>
      <c r="O39" s="312"/>
      <c r="P39" s="313"/>
      <c r="Q39" s="313"/>
      <c r="R39" s="313"/>
      <c r="S39" s="314"/>
      <c r="T39" s="312"/>
      <c r="U39" s="313"/>
      <c r="V39" s="313"/>
      <c r="W39" s="313"/>
      <c r="X39" s="314"/>
      <c r="Y39" s="40">
        <v>3</v>
      </c>
      <c r="Z39" s="112">
        <v>6</v>
      </c>
      <c r="AA39" s="41">
        <v>27</v>
      </c>
      <c r="AB39" s="260"/>
      <c r="AC39" s="261">
        <v>4</v>
      </c>
      <c r="AD39" s="312"/>
      <c r="AE39" s="313"/>
      <c r="AF39" s="313"/>
      <c r="AG39" s="313"/>
      <c r="AH39" s="314"/>
      <c r="AI39" s="312"/>
      <c r="AJ39" s="313"/>
      <c r="AK39" s="313"/>
      <c r="AL39" s="313"/>
      <c r="AM39" s="314"/>
    </row>
    <row r="40" spans="1:39" s="207" customFormat="1" ht="24.95" customHeight="1" x14ac:dyDescent="0.25">
      <c r="A40" s="49">
        <v>32</v>
      </c>
      <c r="B40" s="65" t="s">
        <v>54</v>
      </c>
      <c r="C40" s="235">
        <v>36</v>
      </c>
      <c r="D40" s="209">
        <v>30</v>
      </c>
      <c r="E40" s="215">
        <v>6</v>
      </c>
      <c r="F40" s="219">
        <v>39</v>
      </c>
      <c r="G40" s="222">
        <v>3</v>
      </c>
      <c r="H40" s="224">
        <v>2</v>
      </c>
      <c r="I40" s="144" t="s">
        <v>20</v>
      </c>
      <c r="J40" s="312"/>
      <c r="K40" s="313"/>
      <c r="L40" s="313"/>
      <c r="M40" s="313"/>
      <c r="N40" s="314"/>
      <c r="O40" s="312"/>
      <c r="P40" s="313"/>
      <c r="Q40" s="313"/>
      <c r="R40" s="313"/>
      <c r="S40" s="314"/>
      <c r="T40" s="312"/>
      <c r="U40" s="313"/>
      <c r="V40" s="313"/>
      <c r="W40" s="313"/>
      <c r="X40" s="314"/>
      <c r="Y40" s="40">
        <v>3</v>
      </c>
      <c r="Z40" s="112">
        <v>6</v>
      </c>
      <c r="AA40" s="41">
        <v>27</v>
      </c>
      <c r="AB40" s="260"/>
      <c r="AC40" s="261">
        <v>3</v>
      </c>
      <c r="AD40" s="312"/>
      <c r="AE40" s="313"/>
      <c r="AF40" s="313"/>
      <c r="AG40" s="313"/>
      <c r="AH40" s="314"/>
      <c r="AI40" s="312"/>
      <c r="AJ40" s="313"/>
      <c r="AK40" s="313"/>
      <c r="AL40" s="313"/>
      <c r="AM40" s="314"/>
    </row>
    <row r="41" spans="1:39" s="207" customFormat="1" ht="24.95" customHeight="1" x14ac:dyDescent="0.25">
      <c r="A41" s="49">
        <v>33</v>
      </c>
      <c r="B41" s="65" t="s">
        <v>42</v>
      </c>
      <c r="C41" s="236">
        <v>27</v>
      </c>
      <c r="D41" s="206">
        <v>27</v>
      </c>
      <c r="E41" s="217">
        <v>0</v>
      </c>
      <c r="F41" s="220">
        <v>48</v>
      </c>
      <c r="G41" s="222">
        <v>3</v>
      </c>
      <c r="H41" s="224">
        <v>3</v>
      </c>
      <c r="I41" s="144" t="s">
        <v>20</v>
      </c>
      <c r="J41" s="312"/>
      <c r="K41" s="313"/>
      <c r="L41" s="313"/>
      <c r="M41" s="313"/>
      <c r="N41" s="314"/>
      <c r="O41" s="312"/>
      <c r="P41" s="313"/>
      <c r="Q41" s="313"/>
      <c r="R41" s="313"/>
      <c r="S41" s="314"/>
      <c r="T41" s="312"/>
      <c r="U41" s="313"/>
      <c r="V41" s="313"/>
      <c r="W41" s="313"/>
      <c r="X41" s="314"/>
      <c r="Y41" s="337"/>
      <c r="Z41" s="338"/>
      <c r="AA41" s="41">
        <v>27</v>
      </c>
      <c r="AB41" s="260"/>
      <c r="AC41" s="261">
        <v>3</v>
      </c>
      <c r="AD41" s="312"/>
      <c r="AE41" s="313"/>
      <c r="AF41" s="313"/>
      <c r="AG41" s="313"/>
      <c r="AH41" s="314"/>
      <c r="AI41" s="312"/>
      <c r="AJ41" s="313"/>
      <c r="AK41" s="313"/>
      <c r="AL41" s="313"/>
      <c r="AM41" s="314"/>
    </row>
    <row r="42" spans="1:39" s="207" customFormat="1" ht="24.95" customHeight="1" x14ac:dyDescent="0.25">
      <c r="A42" s="49">
        <v>34</v>
      </c>
      <c r="B42" s="241" t="s">
        <v>74</v>
      </c>
      <c r="C42" s="236">
        <v>27</v>
      </c>
      <c r="D42" s="206">
        <v>27</v>
      </c>
      <c r="E42" s="217">
        <v>0</v>
      </c>
      <c r="F42" s="220">
        <v>48</v>
      </c>
      <c r="G42" s="225">
        <v>3</v>
      </c>
      <c r="H42" s="226">
        <v>3</v>
      </c>
      <c r="I42" s="144" t="s">
        <v>20</v>
      </c>
      <c r="J42" s="312"/>
      <c r="K42" s="313"/>
      <c r="L42" s="313"/>
      <c r="M42" s="313"/>
      <c r="N42" s="314"/>
      <c r="O42" s="312"/>
      <c r="P42" s="313"/>
      <c r="Q42" s="313"/>
      <c r="R42" s="313"/>
      <c r="S42" s="314"/>
      <c r="T42" s="312"/>
      <c r="U42" s="313"/>
      <c r="V42" s="313"/>
      <c r="W42" s="313"/>
      <c r="X42" s="314"/>
      <c r="Y42" s="341"/>
      <c r="Z42" s="342"/>
      <c r="AA42" s="41">
        <v>27</v>
      </c>
      <c r="AB42" s="260"/>
      <c r="AC42" s="261">
        <v>3</v>
      </c>
      <c r="AD42" s="312"/>
      <c r="AE42" s="313"/>
      <c r="AF42" s="313"/>
      <c r="AG42" s="313"/>
      <c r="AH42" s="314"/>
      <c r="AI42" s="312"/>
      <c r="AJ42" s="313"/>
      <c r="AK42" s="313"/>
      <c r="AL42" s="313"/>
      <c r="AM42" s="314"/>
    </row>
    <row r="43" spans="1:39" s="207" customFormat="1" ht="24.95" customHeight="1" x14ac:dyDescent="0.25">
      <c r="A43" s="282">
        <v>35</v>
      </c>
      <c r="B43" s="242" t="s">
        <v>53</v>
      </c>
      <c r="C43" s="237">
        <v>36</v>
      </c>
      <c r="D43" s="209">
        <v>30</v>
      </c>
      <c r="E43" s="244">
        <v>6</v>
      </c>
      <c r="F43" s="219">
        <v>64</v>
      </c>
      <c r="G43" s="222">
        <v>4</v>
      </c>
      <c r="H43" s="224">
        <v>3</v>
      </c>
      <c r="I43" s="159" t="s">
        <v>25</v>
      </c>
      <c r="J43" s="312"/>
      <c r="K43" s="313"/>
      <c r="L43" s="313"/>
      <c r="M43" s="313"/>
      <c r="N43" s="314"/>
      <c r="O43" s="312"/>
      <c r="P43" s="313"/>
      <c r="Q43" s="313"/>
      <c r="R43" s="313"/>
      <c r="S43" s="314"/>
      <c r="T43" s="312"/>
      <c r="U43" s="313"/>
      <c r="V43" s="313"/>
      <c r="W43" s="313"/>
      <c r="X43" s="314"/>
      <c r="Y43" s="312"/>
      <c r="Z43" s="313"/>
      <c r="AA43" s="313"/>
      <c r="AB43" s="313"/>
      <c r="AC43" s="314"/>
      <c r="AD43" s="40">
        <v>3</v>
      </c>
      <c r="AE43" s="112">
        <v>6</v>
      </c>
      <c r="AF43" s="41">
        <v>27</v>
      </c>
      <c r="AG43" s="260"/>
      <c r="AH43" s="261">
        <v>4</v>
      </c>
      <c r="AI43" s="312"/>
      <c r="AJ43" s="313"/>
      <c r="AK43" s="313"/>
      <c r="AL43" s="313"/>
      <c r="AM43" s="314"/>
    </row>
    <row r="44" spans="1:39" s="207" customFormat="1" ht="24.95" customHeight="1" x14ac:dyDescent="0.25">
      <c r="A44" s="282">
        <v>36</v>
      </c>
      <c r="B44" s="242" t="s">
        <v>110</v>
      </c>
      <c r="C44" s="238">
        <v>27</v>
      </c>
      <c r="D44" s="206">
        <v>27</v>
      </c>
      <c r="E44" s="217">
        <v>0</v>
      </c>
      <c r="F44" s="220">
        <v>48</v>
      </c>
      <c r="G44" s="222">
        <v>3</v>
      </c>
      <c r="H44" s="224">
        <v>3</v>
      </c>
      <c r="I44" s="145" t="s">
        <v>20</v>
      </c>
      <c r="J44" s="312"/>
      <c r="K44" s="313"/>
      <c r="L44" s="313"/>
      <c r="M44" s="313"/>
      <c r="N44" s="314"/>
      <c r="O44" s="312"/>
      <c r="P44" s="313"/>
      <c r="Q44" s="313"/>
      <c r="R44" s="313"/>
      <c r="S44" s="314"/>
      <c r="T44" s="312"/>
      <c r="U44" s="313"/>
      <c r="V44" s="313"/>
      <c r="W44" s="313"/>
      <c r="X44" s="314"/>
      <c r="Y44" s="312"/>
      <c r="Z44" s="313"/>
      <c r="AA44" s="313"/>
      <c r="AB44" s="313"/>
      <c r="AC44" s="314"/>
      <c r="AD44" s="337"/>
      <c r="AE44" s="338"/>
      <c r="AF44" s="41">
        <v>27</v>
      </c>
      <c r="AG44" s="260"/>
      <c r="AH44" s="262">
        <v>3</v>
      </c>
      <c r="AI44" s="312"/>
      <c r="AJ44" s="313"/>
      <c r="AK44" s="313"/>
      <c r="AL44" s="313"/>
      <c r="AM44" s="314"/>
    </row>
    <row r="45" spans="1:39" s="207" customFormat="1" ht="24.95" customHeight="1" x14ac:dyDescent="0.25">
      <c r="A45" s="282">
        <v>37</v>
      </c>
      <c r="B45" s="242" t="s">
        <v>105</v>
      </c>
      <c r="C45" s="238">
        <v>27</v>
      </c>
      <c r="D45" s="206">
        <v>27</v>
      </c>
      <c r="E45" s="217">
        <v>0</v>
      </c>
      <c r="F45" s="219">
        <v>48</v>
      </c>
      <c r="G45" s="222">
        <v>3</v>
      </c>
      <c r="H45" s="224">
        <v>3</v>
      </c>
      <c r="I45" s="144" t="s">
        <v>20</v>
      </c>
      <c r="J45" s="312"/>
      <c r="K45" s="313"/>
      <c r="L45" s="313"/>
      <c r="M45" s="313"/>
      <c r="N45" s="314"/>
      <c r="O45" s="312"/>
      <c r="P45" s="313"/>
      <c r="Q45" s="313"/>
      <c r="R45" s="313"/>
      <c r="S45" s="314"/>
      <c r="T45" s="312"/>
      <c r="U45" s="313"/>
      <c r="V45" s="313"/>
      <c r="W45" s="313"/>
      <c r="X45" s="314"/>
      <c r="Y45" s="312"/>
      <c r="Z45" s="313"/>
      <c r="AA45" s="313"/>
      <c r="AB45" s="313"/>
      <c r="AC45" s="314"/>
      <c r="AD45" s="339"/>
      <c r="AE45" s="340"/>
      <c r="AF45" s="41">
        <v>27</v>
      </c>
      <c r="AG45" s="260"/>
      <c r="AH45" s="262">
        <v>3</v>
      </c>
      <c r="AI45" s="312"/>
      <c r="AJ45" s="313"/>
      <c r="AK45" s="313"/>
      <c r="AL45" s="313"/>
      <c r="AM45" s="314"/>
    </row>
    <row r="46" spans="1:39" s="90" customFormat="1" ht="24.95" customHeight="1" x14ac:dyDescent="0.25">
      <c r="A46" s="203">
        <v>38</v>
      </c>
      <c r="B46" s="242" t="s">
        <v>75</v>
      </c>
      <c r="C46" s="238">
        <v>27</v>
      </c>
      <c r="D46" s="50">
        <v>27</v>
      </c>
      <c r="E46" s="217">
        <v>0</v>
      </c>
      <c r="F46" s="219">
        <v>48</v>
      </c>
      <c r="G46" s="222">
        <v>3</v>
      </c>
      <c r="H46" s="224">
        <v>3</v>
      </c>
      <c r="I46" s="144" t="s">
        <v>20</v>
      </c>
      <c r="J46" s="312"/>
      <c r="K46" s="313"/>
      <c r="L46" s="313"/>
      <c r="M46" s="313"/>
      <c r="N46" s="314"/>
      <c r="O46" s="312"/>
      <c r="P46" s="313"/>
      <c r="Q46" s="313"/>
      <c r="R46" s="313"/>
      <c r="S46" s="314"/>
      <c r="T46" s="312"/>
      <c r="U46" s="313"/>
      <c r="V46" s="313"/>
      <c r="W46" s="313"/>
      <c r="X46" s="314"/>
      <c r="Y46" s="312"/>
      <c r="Z46" s="313"/>
      <c r="AA46" s="313"/>
      <c r="AB46" s="313"/>
      <c r="AC46" s="314"/>
      <c r="AD46" s="341"/>
      <c r="AE46" s="342"/>
      <c r="AF46" s="41">
        <v>27</v>
      </c>
      <c r="AG46" s="111"/>
      <c r="AH46" s="262">
        <v>3</v>
      </c>
      <c r="AI46" s="312"/>
      <c r="AJ46" s="313"/>
      <c r="AK46" s="313"/>
      <c r="AL46" s="313"/>
      <c r="AM46" s="314"/>
    </row>
    <row r="47" spans="1:39" s="207" customFormat="1" ht="24.95" customHeight="1" x14ac:dyDescent="0.25">
      <c r="A47" s="203">
        <v>39</v>
      </c>
      <c r="B47" s="242" t="s">
        <v>76</v>
      </c>
      <c r="C47" s="238">
        <v>27</v>
      </c>
      <c r="D47" s="206">
        <v>27</v>
      </c>
      <c r="E47" s="217">
        <v>0</v>
      </c>
      <c r="F47" s="220">
        <v>48</v>
      </c>
      <c r="G47" s="222">
        <v>3</v>
      </c>
      <c r="H47" s="224">
        <v>3</v>
      </c>
      <c r="I47" s="144" t="s">
        <v>20</v>
      </c>
      <c r="J47" s="312"/>
      <c r="K47" s="313"/>
      <c r="L47" s="313"/>
      <c r="M47" s="313"/>
      <c r="N47" s="314"/>
      <c r="O47" s="312"/>
      <c r="P47" s="313"/>
      <c r="Q47" s="313"/>
      <c r="R47" s="313"/>
      <c r="S47" s="314"/>
      <c r="T47" s="312"/>
      <c r="U47" s="313"/>
      <c r="V47" s="313"/>
      <c r="W47" s="313"/>
      <c r="X47" s="314"/>
      <c r="Y47" s="312"/>
      <c r="Z47" s="313"/>
      <c r="AA47" s="313"/>
      <c r="AB47" s="313"/>
      <c r="AC47" s="314"/>
      <c r="AD47" s="312"/>
      <c r="AE47" s="313"/>
      <c r="AF47" s="313"/>
      <c r="AG47" s="313"/>
      <c r="AH47" s="314"/>
      <c r="AI47" s="337"/>
      <c r="AJ47" s="338"/>
      <c r="AK47" s="41">
        <v>27</v>
      </c>
      <c r="AL47" s="260"/>
      <c r="AM47" s="262">
        <v>3</v>
      </c>
    </row>
    <row r="48" spans="1:39" s="207" customFormat="1" ht="24.95" customHeight="1" x14ac:dyDescent="0.25">
      <c r="A48" s="203">
        <v>40</v>
      </c>
      <c r="B48" s="242" t="s">
        <v>77</v>
      </c>
      <c r="C48" s="238">
        <v>27</v>
      </c>
      <c r="D48" s="206">
        <v>27</v>
      </c>
      <c r="E48" s="217">
        <v>0</v>
      </c>
      <c r="F48" s="220">
        <v>48</v>
      </c>
      <c r="G48" s="222">
        <v>3</v>
      </c>
      <c r="H48" s="224">
        <v>3</v>
      </c>
      <c r="I48" s="145" t="s">
        <v>20</v>
      </c>
      <c r="J48" s="312"/>
      <c r="K48" s="313"/>
      <c r="L48" s="313"/>
      <c r="M48" s="313"/>
      <c r="N48" s="314"/>
      <c r="O48" s="312"/>
      <c r="P48" s="313"/>
      <c r="Q48" s="313"/>
      <c r="R48" s="313"/>
      <c r="S48" s="314"/>
      <c r="T48" s="312"/>
      <c r="U48" s="313"/>
      <c r="V48" s="313"/>
      <c r="W48" s="313"/>
      <c r="X48" s="314"/>
      <c r="Y48" s="312"/>
      <c r="Z48" s="313"/>
      <c r="AA48" s="313"/>
      <c r="AB48" s="313"/>
      <c r="AC48" s="314"/>
      <c r="AD48" s="312"/>
      <c r="AE48" s="313"/>
      <c r="AF48" s="313"/>
      <c r="AG48" s="313"/>
      <c r="AH48" s="314"/>
      <c r="AI48" s="339"/>
      <c r="AJ48" s="340"/>
      <c r="AK48" s="41">
        <v>27</v>
      </c>
      <c r="AL48" s="260"/>
      <c r="AM48" s="262">
        <v>3</v>
      </c>
    </row>
    <row r="49" spans="1:39" s="207" customFormat="1" ht="24.95" customHeight="1" x14ac:dyDescent="0.25">
      <c r="A49" s="203">
        <v>41</v>
      </c>
      <c r="B49" s="242" t="s">
        <v>109</v>
      </c>
      <c r="C49" s="238">
        <v>27</v>
      </c>
      <c r="D49" s="206">
        <v>27</v>
      </c>
      <c r="E49" s="217">
        <v>0</v>
      </c>
      <c r="F49" s="220">
        <v>48</v>
      </c>
      <c r="G49" s="222">
        <v>3</v>
      </c>
      <c r="H49" s="224">
        <v>3</v>
      </c>
      <c r="I49" s="144" t="s">
        <v>20</v>
      </c>
      <c r="J49" s="312"/>
      <c r="K49" s="313"/>
      <c r="L49" s="313"/>
      <c r="M49" s="313"/>
      <c r="N49" s="314"/>
      <c r="O49" s="312"/>
      <c r="P49" s="313"/>
      <c r="Q49" s="313"/>
      <c r="R49" s="313"/>
      <c r="S49" s="314"/>
      <c r="T49" s="312"/>
      <c r="U49" s="313"/>
      <c r="V49" s="313"/>
      <c r="W49" s="313"/>
      <c r="X49" s="314"/>
      <c r="Y49" s="312"/>
      <c r="Z49" s="313"/>
      <c r="AA49" s="313"/>
      <c r="AB49" s="313"/>
      <c r="AC49" s="314"/>
      <c r="AD49" s="312"/>
      <c r="AE49" s="313"/>
      <c r="AF49" s="313"/>
      <c r="AG49" s="313"/>
      <c r="AH49" s="314"/>
      <c r="AI49" s="341"/>
      <c r="AJ49" s="342"/>
      <c r="AK49" s="278">
        <v>27</v>
      </c>
      <c r="AL49" s="260"/>
      <c r="AM49" s="279">
        <v>3</v>
      </c>
    </row>
    <row r="50" spans="1:39" s="90" customFormat="1" ht="24.95" customHeight="1" x14ac:dyDescent="0.25">
      <c r="A50" s="203">
        <v>42</v>
      </c>
      <c r="B50" s="242" t="s">
        <v>78</v>
      </c>
      <c r="C50" s="238">
        <v>18</v>
      </c>
      <c r="D50" s="50">
        <v>12</v>
      </c>
      <c r="E50" s="217">
        <v>6</v>
      </c>
      <c r="F50" s="220">
        <v>82</v>
      </c>
      <c r="G50" s="222">
        <v>4</v>
      </c>
      <c r="H50" s="224">
        <v>0</v>
      </c>
      <c r="I50" s="144" t="s">
        <v>20</v>
      </c>
      <c r="J50" s="312"/>
      <c r="K50" s="313"/>
      <c r="L50" s="313"/>
      <c r="M50" s="313"/>
      <c r="N50" s="314"/>
      <c r="O50" s="312"/>
      <c r="P50" s="313"/>
      <c r="Q50" s="313"/>
      <c r="R50" s="313"/>
      <c r="S50" s="314"/>
      <c r="T50" s="312"/>
      <c r="U50" s="313"/>
      <c r="V50" s="313"/>
      <c r="W50" s="313"/>
      <c r="X50" s="314"/>
      <c r="Y50" s="312"/>
      <c r="Z50" s="313"/>
      <c r="AA50" s="313"/>
      <c r="AB50" s="313"/>
      <c r="AC50" s="314"/>
      <c r="AD50" s="146"/>
      <c r="AE50" s="147"/>
      <c r="AF50" s="147"/>
      <c r="AG50" s="147"/>
      <c r="AH50" s="148"/>
      <c r="AI50" s="40">
        <v>3</v>
      </c>
      <c r="AJ50" s="112">
        <v>6</v>
      </c>
      <c r="AK50" s="41">
        <v>9</v>
      </c>
      <c r="AL50" s="111"/>
      <c r="AM50" s="64">
        <v>4</v>
      </c>
    </row>
    <row r="51" spans="1:39" s="90" customFormat="1" ht="43.5" thickBot="1" x14ac:dyDescent="0.3">
      <c r="A51" s="66">
        <v>43</v>
      </c>
      <c r="B51" s="243" t="s">
        <v>22</v>
      </c>
      <c r="C51" s="239">
        <v>36</v>
      </c>
      <c r="D51" s="31">
        <v>36</v>
      </c>
      <c r="E51" s="245">
        <v>0</v>
      </c>
      <c r="F51" s="221">
        <v>214</v>
      </c>
      <c r="G51" s="229">
        <v>10</v>
      </c>
      <c r="H51" s="224">
        <v>7</v>
      </c>
      <c r="I51" s="144" t="s">
        <v>20</v>
      </c>
      <c r="J51" s="315"/>
      <c r="K51" s="316"/>
      <c r="L51" s="316"/>
      <c r="M51" s="316"/>
      <c r="N51" s="317"/>
      <c r="O51" s="315"/>
      <c r="P51" s="316"/>
      <c r="Q51" s="316"/>
      <c r="R51" s="316"/>
      <c r="S51" s="317"/>
      <c r="T51" s="315"/>
      <c r="U51" s="316"/>
      <c r="V51" s="316"/>
      <c r="W51" s="316"/>
      <c r="X51" s="317"/>
      <c r="Y51" s="315"/>
      <c r="Z51" s="316"/>
      <c r="AA51" s="316"/>
      <c r="AB51" s="316"/>
      <c r="AC51" s="317"/>
      <c r="AD51" s="377"/>
      <c r="AE51" s="378"/>
      <c r="AF51" s="74">
        <v>18</v>
      </c>
      <c r="AG51" s="118"/>
      <c r="AH51" s="119">
        <v>5</v>
      </c>
      <c r="AI51" s="377"/>
      <c r="AJ51" s="378"/>
      <c r="AK51" s="74">
        <v>18</v>
      </c>
      <c r="AL51" s="120"/>
      <c r="AM51" s="119">
        <v>5</v>
      </c>
    </row>
    <row r="52" spans="1:39" s="90" customFormat="1" ht="15" thickBot="1" x14ac:dyDescent="0.3">
      <c r="A52" s="52" t="s">
        <v>18</v>
      </c>
      <c r="B52" s="14" t="s">
        <v>11</v>
      </c>
      <c r="C52" s="14"/>
      <c r="D52" s="14">
        <v>0</v>
      </c>
      <c r="E52" s="160"/>
      <c r="F52" s="161">
        <v>720</v>
      </c>
      <c r="G52" s="179">
        <v>24</v>
      </c>
      <c r="H52" s="180">
        <v>24</v>
      </c>
      <c r="I52" s="86" t="s">
        <v>20</v>
      </c>
      <c r="J52" s="36"/>
      <c r="K52" s="36"/>
      <c r="L52" s="36"/>
      <c r="M52" s="36"/>
      <c r="N52" s="15"/>
      <c r="O52" s="36"/>
      <c r="P52" s="36"/>
      <c r="Q52" s="36"/>
      <c r="R52" s="36"/>
      <c r="S52" s="15"/>
      <c r="T52" s="36"/>
      <c r="U52" s="36"/>
      <c r="V52" s="36"/>
      <c r="W52" s="36"/>
      <c r="X52" s="15"/>
      <c r="Y52" s="36"/>
      <c r="Z52" s="36"/>
      <c r="AA52" s="36"/>
      <c r="AB52" s="162"/>
      <c r="AC52" s="37"/>
      <c r="AD52" s="36"/>
      <c r="AE52" s="36"/>
      <c r="AF52" s="36">
        <v>360</v>
      </c>
      <c r="AG52" s="36"/>
      <c r="AH52" s="15">
        <v>12</v>
      </c>
      <c r="AI52" s="36"/>
      <c r="AJ52" s="36"/>
      <c r="AK52" s="36">
        <v>360</v>
      </c>
      <c r="AL52" s="162"/>
      <c r="AM52" s="37">
        <v>12</v>
      </c>
    </row>
    <row r="53" spans="1:39" s="90" customFormat="1" ht="16.149999999999999" customHeight="1" thickBot="1" x14ac:dyDescent="0.3">
      <c r="A53" s="53"/>
      <c r="B53" s="332" t="s">
        <v>15</v>
      </c>
      <c r="C53" s="335">
        <f>SUM(C6,C13,C34,C52)</f>
        <v>1341</v>
      </c>
      <c r="D53" s="394">
        <f>SUM(D6,D13,D34)</f>
        <v>1059</v>
      </c>
      <c r="E53" s="395">
        <f>SUM(E6,E13,E34,E52)</f>
        <v>282</v>
      </c>
      <c r="F53" s="121">
        <f>SUM(F6,F13,F34,F52)</f>
        <v>3279</v>
      </c>
      <c r="G53" s="355">
        <f>SUM(G6+G13+G34+G52)</f>
        <v>180</v>
      </c>
      <c r="H53" s="355">
        <f>SUM(H6+H13+H34+H52)</f>
        <v>91</v>
      </c>
      <c r="I53" s="327" t="s">
        <v>112</v>
      </c>
      <c r="J53" s="126">
        <f>SUM(J6,J13,J34)</f>
        <v>30</v>
      </c>
      <c r="K53" s="122">
        <f>SUM(K6,K13,K34)</f>
        <v>60</v>
      </c>
      <c r="L53" s="54">
        <f>SUM(L6,L13,L34,L52)</f>
        <v>147</v>
      </c>
      <c r="M53" s="123">
        <f>SUM(M13,M34,M6)</f>
        <v>36</v>
      </c>
      <c r="N53" s="56">
        <f>SUM(N52,N34,N13,N6)</f>
        <v>30</v>
      </c>
      <c r="O53" s="57">
        <f>SUM(O34,O13,O6)</f>
        <v>27</v>
      </c>
      <c r="P53" s="124">
        <f>SUM(P6,P13,P34,P52)</f>
        <v>54</v>
      </c>
      <c r="Q53" s="57">
        <f>SUM(Q34,Q13,Q6)</f>
        <v>162</v>
      </c>
      <c r="R53" s="124">
        <f>SUM(R6,R13,R34,R52)</f>
        <v>12</v>
      </c>
      <c r="S53" s="56">
        <f>SUM(S34,S13,S6,S52)</f>
        <v>30</v>
      </c>
      <c r="T53" s="55">
        <f>SUM(T34,T13,T6)</f>
        <v>21</v>
      </c>
      <c r="U53" s="123">
        <f>SUM(U6,U13,U34,U52)</f>
        <v>42</v>
      </c>
      <c r="V53" s="55">
        <f>SUM(V34,V13,V6)</f>
        <v>207</v>
      </c>
      <c r="W53" s="123">
        <f>SUM(W6,W13,W34,W52)</f>
        <v>12</v>
      </c>
      <c r="X53" s="127">
        <f>SUM(X52,X34,X13,X6)</f>
        <v>30</v>
      </c>
      <c r="Y53" s="55">
        <f>SUM(Y34,Y13,Y6)</f>
        <v>21</v>
      </c>
      <c r="Z53" s="123">
        <f>SUM(Z34,Z6,Z13)</f>
        <v>42</v>
      </c>
      <c r="AA53" s="55">
        <f>SUM(AA34,AA13,AA6,AA52)</f>
        <v>204</v>
      </c>
      <c r="AB53" s="125">
        <f>SUM(AB6,AB13,AB34,AB52)</f>
        <v>12</v>
      </c>
      <c r="AC53" s="128">
        <f>SUM(AC52,AC34,AC13,AC6)</f>
        <v>30</v>
      </c>
      <c r="AD53" s="55">
        <f>SUM(AD34,AD13,AD6)</f>
        <v>3</v>
      </c>
      <c r="AE53" s="123">
        <f>SUM(AE6,AE13,AE34)</f>
        <v>6</v>
      </c>
      <c r="AF53" s="55">
        <f>SUM(AF34,AF13,AF6,AF52)</f>
        <v>486</v>
      </c>
      <c r="AG53" s="123">
        <f>SUM(AG6,AG13,AG34)</f>
        <v>0</v>
      </c>
      <c r="AH53" s="127">
        <f>SUM(AH52,AH34,AH13,AH6)</f>
        <v>30</v>
      </c>
      <c r="AI53" s="55">
        <f>SUM(AI34,AI13,AI6)</f>
        <v>3</v>
      </c>
      <c r="AJ53" s="123">
        <f>SUM(AJ6,AJ13,AJ34)</f>
        <v>6</v>
      </c>
      <c r="AK53" s="55">
        <f>SUM(AK34,AK13,AK6,AK52)</f>
        <v>468</v>
      </c>
      <c r="AL53" s="125">
        <f>SUM(AL6,AL13,AL34)</f>
        <v>0</v>
      </c>
      <c r="AM53" s="128">
        <f>SUM(AM52,AM34,AM13,AM6)</f>
        <v>30</v>
      </c>
    </row>
    <row r="54" spans="1:39" s="90" customFormat="1" ht="29.25" thickBot="1" x14ac:dyDescent="0.3">
      <c r="A54" s="58"/>
      <c r="B54" s="333"/>
      <c r="C54" s="336"/>
      <c r="D54" s="396"/>
      <c r="E54" s="397">
        <f>SUM(E53,F53)</f>
        <v>3561</v>
      </c>
      <c r="F54" s="398"/>
      <c r="G54" s="356"/>
      <c r="H54" s="356"/>
      <c r="I54" s="328"/>
      <c r="J54" s="329">
        <f>SUM(J53:M53)</f>
        <v>273</v>
      </c>
      <c r="K54" s="330"/>
      <c r="L54" s="330"/>
      <c r="M54" s="399"/>
      <c r="N54" s="73" t="s">
        <v>96</v>
      </c>
      <c r="O54" s="348">
        <f>SUM(O53:R53)</f>
        <v>255</v>
      </c>
      <c r="P54" s="349"/>
      <c r="Q54" s="349"/>
      <c r="R54" s="350"/>
      <c r="S54" s="73" t="s">
        <v>97</v>
      </c>
      <c r="T54" s="329">
        <f>SUM(T53:W53)</f>
        <v>282</v>
      </c>
      <c r="U54" s="330"/>
      <c r="V54" s="330"/>
      <c r="W54" s="331"/>
      <c r="X54" s="73" t="s">
        <v>101</v>
      </c>
      <c r="Y54" s="329">
        <f>SUM(Y53:AB53)</f>
        <v>279</v>
      </c>
      <c r="Z54" s="330"/>
      <c r="AA54" s="330"/>
      <c r="AB54" s="331"/>
      <c r="AC54" s="73" t="s">
        <v>98</v>
      </c>
      <c r="AD54" s="329">
        <f>SUM(AD53:AG53)</f>
        <v>495</v>
      </c>
      <c r="AE54" s="330"/>
      <c r="AF54" s="330"/>
      <c r="AG54" s="331"/>
      <c r="AH54" s="73" t="s">
        <v>99</v>
      </c>
      <c r="AI54" s="329">
        <f>SUM(AI53:AL53)</f>
        <v>477</v>
      </c>
      <c r="AJ54" s="330"/>
      <c r="AK54" s="330"/>
      <c r="AL54" s="331"/>
      <c r="AM54" s="73" t="s">
        <v>100</v>
      </c>
    </row>
    <row r="55" spans="1:39" s="90" customFormat="1" ht="16.5" thickBot="1" x14ac:dyDescent="0.3">
      <c r="A55" s="58"/>
      <c r="B55" s="334"/>
      <c r="C55" s="172"/>
      <c r="D55" s="391">
        <f>SUM(D53,E54)</f>
        <v>4620</v>
      </c>
      <c r="E55" s="389"/>
      <c r="F55" s="390"/>
      <c r="G55" s="60"/>
      <c r="H55" s="163"/>
      <c r="I55" s="59"/>
      <c r="J55" s="163"/>
      <c r="K55" s="163"/>
      <c r="L55" s="163"/>
      <c r="M55" s="163"/>
      <c r="N55" s="163"/>
      <c r="O55" s="149"/>
      <c r="P55" s="149"/>
      <c r="Q55" s="149"/>
      <c r="R55" s="149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318"/>
      <c r="AE55" s="319"/>
      <c r="AF55" s="319"/>
      <c r="AG55" s="319"/>
      <c r="AH55" s="319"/>
      <c r="AI55" s="319"/>
      <c r="AJ55" s="319"/>
      <c r="AK55" s="319"/>
      <c r="AL55" s="319"/>
      <c r="AM55" s="320"/>
    </row>
    <row r="56" spans="1:39" s="90" customFormat="1" ht="15" thickBot="1" x14ac:dyDescent="0.3">
      <c r="A56" s="58"/>
      <c r="B56" s="365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7"/>
      <c r="AD56" s="321"/>
      <c r="AE56" s="322"/>
      <c r="AF56" s="322"/>
      <c r="AG56" s="322"/>
      <c r="AH56" s="322"/>
      <c r="AI56" s="322"/>
      <c r="AJ56" s="322"/>
      <c r="AK56" s="322"/>
      <c r="AL56" s="322"/>
      <c r="AM56" s="323"/>
    </row>
    <row r="57" spans="1:39" s="90" customFormat="1" ht="29.25" thickBot="1" x14ac:dyDescent="0.3">
      <c r="A57" s="33" t="s">
        <v>29</v>
      </c>
      <c r="B57" s="186" t="s">
        <v>95</v>
      </c>
      <c r="C57" s="187">
        <f t="shared" ref="C57:H57" si="6">SUM(C58:C75)</f>
        <v>513</v>
      </c>
      <c r="D57" s="186">
        <f t="shared" si="6"/>
        <v>459</v>
      </c>
      <c r="E57" s="116">
        <f t="shared" si="6"/>
        <v>54</v>
      </c>
      <c r="F57" s="188">
        <f t="shared" si="6"/>
        <v>1156</v>
      </c>
      <c r="G57" s="189">
        <f t="shared" si="6"/>
        <v>66</v>
      </c>
      <c r="H57" s="184">
        <f t="shared" si="6"/>
        <v>48</v>
      </c>
      <c r="I57" s="190"/>
      <c r="J57" s="191">
        <f>SUM(J58:J75)</f>
        <v>0</v>
      </c>
      <c r="K57" s="192">
        <v>0</v>
      </c>
      <c r="L57" s="78">
        <v>0</v>
      </c>
      <c r="M57" s="192">
        <f>SUM(M58:M75)</f>
        <v>0</v>
      </c>
      <c r="N57" s="186">
        <f>SUM(N58:N75)</f>
        <v>0</v>
      </c>
      <c r="O57" s="78">
        <f>SUM(O58:O75)</f>
        <v>0</v>
      </c>
      <c r="P57" s="192">
        <v>0</v>
      </c>
      <c r="Q57" s="78">
        <f>SUM(Q58:Q75)</f>
        <v>0</v>
      </c>
      <c r="R57" s="192">
        <v>0</v>
      </c>
      <c r="S57" s="186">
        <f>SUM(S58:S75)</f>
        <v>0</v>
      </c>
      <c r="T57" s="78">
        <f>SUM(T58:T75)</f>
        <v>9</v>
      </c>
      <c r="U57" s="192">
        <f>SUM(U58:U61)</f>
        <v>18</v>
      </c>
      <c r="V57" s="78">
        <f>SUM(V58:V75)</f>
        <v>36</v>
      </c>
      <c r="W57" s="192">
        <f>SUM(W58:W61)</f>
        <v>0</v>
      </c>
      <c r="X57" s="186">
        <f t="shared" ref="X57:AI57" si="7">SUM(X58:X75)</f>
        <v>8</v>
      </c>
      <c r="Y57" s="78">
        <f t="shared" si="7"/>
        <v>9</v>
      </c>
      <c r="Z57" s="192">
        <f t="shared" si="7"/>
        <v>18</v>
      </c>
      <c r="AA57" s="78">
        <f t="shared" si="7"/>
        <v>162</v>
      </c>
      <c r="AB57" s="193">
        <f t="shared" si="7"/>
        <v>0</v>
      </c>
      <c r="AC57" s="79">
        <f t="shared" si="7"/>
        <v>22</v>
      </c>
      <c r="AD57" s="36">
        <f t="shared" si="7"/>
        <v>3</v>
      </c>
      <c r="AE57" s="106">
        <f t="shared" si="7"/>
        <v>6</v>
      </c>
      <c r="AF57" s="36">
        <f t="shared" si="7"/>
        <v>117</v>
      </c>
      <c r="AG57" s="106">
        <f t="shared" si="7"/>
        <v>0</v>
      </c>
      <c r="AH57" s="15">
        <f t="shared" si="7"/>
        <v>18</v>
      </c>
      <c r="AI57" s="36">
        <f t="shared" si="7"/>
        <v>6</v>
      </c>
      <c r="AJ57" s="106">
        <f>SUM(AJ58:AJ75)</f>
        <v>12</v>
      </c>
      <c r="AK57" s="36">
        <f>SUM(AK58:AK75)</f>
        <v>117</v>
      </c>
      <c r="AL57" s="107">
        <f>SUM(AL58:AL75)</f>
        <v>0</v>
      </c>
      <c r="AM57" s="37">
        <f>SUM(AM58:AM75)</f>
        <v>18</v>
      </c>
    </row>
    <row r="58" spans="1:39" s="90" customFormat="1" ht="28.5" customHeight="1" thickBot="1" x14ac:dyDescent="0.3">
      <c r="A58" s="67">
        <v>27</v>
      </c>
      <c r="B58" s="284" t="s">
        <v>79</v>
      </c>
      <c r="C58" s="211">
        <v>36</v>
      </c>
      <c r="D58" s="158">
        <v>24</v>
      </c>
      <c r="E58" s="216">
        <v>12</v>
      </c>
      <c r="F58" s="219">
        <v>89</v>
      </c>
      <c r="G58" s="222">
        <v>5</v>
      </c>
      <c r="H58" s="223">
        <v>0</v>
      </c>
      <c r="I58" s="185" t="s">
        <v>25</v>
      </c>
      <c r="J58" s="75"/>
      <c r="K58" s="76"/>
      <c r="L58" s="76"/>
      <c r="M58" s="76"/>
      <c r="N58" s="77"/>
      <c r="O58" s="75"/>
      <c r="P58" s="76"/>
      <c r="Q58" s="76"/>
      <c r="R58" s="76"/>
      <c r="S58" s="77"/>
      <c r="T58" s="40">
        <v>6</v>
      </c>
      <c r="U58" s="112">
        <v>12</v>
      </c>
      <c r="V58" s="41">
        <v>18</v>
      </c>
      <c r="W58" s="109"/>
      <c r="X58" s="64">
        <v>5</v>
      </c>
      <c r="Y58" s="75"/>
      <c r="Z58" s="76"/>
      <c r="AA58" s="76"/>
      <c r="AB58" s="76"/>
      <c r="AC58" s="77"/>
      <c r="AD58" s="75"/>
      <c r="AE58" s="76"/>
      <c r="AF58" s="76"/>
      <c r="AG58" s="76"/>
      <c r="AH58" s="77"/>
      <c r="AI58" s="75"/>
      <c r="AJ58" s="76"/>
      <c r="AK58" s="76"/>
      <c r="AL58" s="76"/>
      <c r="AM58" s="77"/>
    </row>
    <row r="59" spans="1:39" s="90" customFormat="1" ht="37.5" customHeight="1" thickBot="1" x14ac:dyDescent="0.3">
      <c r="A59" s="281">
        <v>28</v>
      </c>
      <c r="B59" s="285" t="s">
        <v>85</v>
      </c>
      <c r="C59" s="210">
        <v>27</v>
      </c>
      <c r="D59" s="114">
        <v>21</v>
      </c>
      <c r="E59" s="215">
        <v>6</v>
      </c>
      <c r="F59" s="219">
        <v>48</v>
      </c>
      <c r="G59" s="222">
        <v>3</v>
      </c>
      <c r="H59" s="224">
        <v>2</v>
      </c>
      <c r="I59" s="144" t="s">
        <v>20</v>
      </c>
      <c r="J59" s="254"/>
      <c r="K59" s="255"/>
      <c r="L59" s="255"/>
      <c r="M59" s="255"/>
      <c r="N59" s="256"/>
      <c r="O59" s="254"/>
      <c r="P59" s="255"/>
      <c r="Q59" s="255"/>
      <c r="R59" s="255"/>
      <c r="S59" s="256"/>
      <c r="T59" s="40">
        <v>3</v>
      </c>
      <c r="U59" s="112">
        <v>6</v>
      </c>
      <c r="V59" s="41">
        <v>18</v>
      </c>
      <c r="W59" s="111"/>
      <c r="X59" s="64">
        <v>3</v>
      </c>
      <c r="Y59" s="42"/>
      <c r="Z59" s="43"/>
      <c r="AA59" s="43"/>
      <c r="AB59" s="43"/>
      <c r="AC59" s="44"/>
      <c r="AD59" s="42"/>
      <c r="AE59" s="43"/>
      <c r="AF59" s="43"/>
      <c r="AG59" s="43"/>
      <c r="AH59" s="44"/>
      <c r="AI59" s="42"/>
      <c r="AJ59" s="43"/>
      <c r="AK59" s="43"/>
      <c r="AL59" s="43"/>
      <c r="AM59" s="44"/>
    </row>
    <row r="60" spans="1:39" s="207" customFormat="1" ht="21.75" customHeight="1" thickBot="1" x14ac:dyDescent="0.3">
      <c r="A60" s="49">
        <v>29</v>
      </c>
      <c r="B60" s="285" t="s">
        <v>80</v>
      </c>
      <c r="C60" s="210">
        <v>27</v>
      </c>
      <c r="D60" s="209">
        <v>27</v>
      </c>
      <c r="E60" s="215">
        <v>0</v>
      </c>
      <c r="F60" s="220">
        <v>48</v>
      </c>
      <c r="G60" s="222">
        <v>3</v>
      </c>
      <c r="H60" s="224">
        <v>3</v>
      </c>
      <c r="I60" s="144" t="s">
        <v>20</v>
      </c>
      <c r="J60" s="254"/>
      <c r="K60" s="255"/>
      <c r="L60" s="255"/>
      <c r="M60" s="255"/>
      <c r="N60" s="256"/>
      <c r="O60" s="254"/>
      <c r="P60" s="255"/>
      <c r="Q60" s="255"/>
      <c r="R60" s="255"/>
      <c r="S60" s="256"/>
      <c r="T60" s="266"/>
      <c r="U60" s="267"/>
      <c r="V60" s="268"/>
      <c r="W60" s="267"/>
      <c r="X60" s="269"/>
      <c r="Y60" s="343"/>
      <c r="Z60" s="344"/>
      <c r="AA60" s="41">
        <v>27</v>
      </c>
      <c r="AB60" s="260"/>
      <c r="AC60" s="262">
        <v>3</v>
      </c>
      <c r="AD60" s="254"/>
      <c r="AE60" s="255"/>
      <c r="AF60" s="255"/>
      <c r="AG60" s="255"/>
      <c r="AH60" s="256"/>
      <c r="AI60" s="254"/>
      <c r="AJ60" s="255"/>
      <c r="AK60" s="255"/>
      <c r="AL60" s="255"/>
      <c r="AM60" s="256"/>
    </row>
    <row r="61" spans="1:39" s="90" customFormat="1" ht="37.5" customHeight="1" thickBot="1" x14ac:dyDescent="0.3">
      <c r="A61" s="49">
        <v>30</v>
      </c>
      <c r="B61" s="285" t="s">
        <v>86</v>
      </c>
      <c r="C61" s="210">
        <v>18</v>
      </c>
      <c r="D61" s="114">
        <v>12</v>
      </c>
      <c r="E61" s="215">
        <v>6</v>
      </c>
      <c r="F61" s="219">
        <v>32</v>
      </c>
      <c r="G61" s="225">
        <v>2</v>
      </c>
      <c r="H61" s="226">
        <v>0</v>
      </c>
      <c r="I61" s="144" t="s">
        <v>20</v>
      </c>
      <c r="J61" s="254"/>
      <c r="K61" s="255"/>
      <c r="L61" s="255"/>
      <c r="M61" s="255"/>
      <c r="N61" s="256"/>
      <c r="O61" s="254"/>
      <c r="P61" s="255"/>
      <c r="Q61" s="255"/>
      <c r="R61" s="255"/>
      <c r="S61" s="256"/>
      <c r="T61" s="266"/>
      <c r="U61" s="267"/>
      <c r="V61" s="268"/>
      <c r="W61" s="267"/>
      <c r="X61" s="269"/>
      <c r="Y61" s="40">
        <v>3</v>
      </c>
      <c r="Z61" s="112">
        <v>6</v>
      </c>
      <c r="AA61" s="41">
        <v>9</v>
      </c>
      <c r="AB61" s="111"/>
      <c r="AC61" s="262">
        <v>2</v>
      </c>
      <c r="AD61" s="254"/>
      <c r="AE61" s="255"/>
      <c r="AF61" s="255"/>
      <c r="AG61" s="255"/>
      <c r="AH61" s="256"/>
      <c r="AI61" s="254"/>
      <c r="AJ61" s="255"/>
      <c r="AK61" s="255"/>
      <c r="AL61" s="255"/>
      <c r="AM61" s="256"/>
    </row>
    <row r="62" spans="1:39" s="207" customFormat="1" ht="25.5" customHeight="1" thickBot="1" x14ac:dyDescent="0.3">
      <c r="A62" s="49">
        <v>31</v>
      </c>
      <c r="B62" s="285" t="s">
        <v>81</v>
      </c>
      <c r="C62" s="210">
        <v>18</v>
      </c>
      <c r="D62" s="206">
        <v>18</v>
      </c>
      <c r="E62" s="217">
        <v>0</v>
      </c>
      <c r="F62" s="219">
        <v>32</v>
      </c>
      <c r="G62" s="222">
        <v>2</v>
      </c>
      <c r="H62" s="224">
        <v>2</v>
      </c>
      <c r="I62" s="144" t="s">
        <v>20</v>
      </c>
      <c r="J62" s="254"/>
      <c r="K62" s="255"/>
      <c r="L62" s="255"/>
      <c r="M62" s="255"/>
      <c r="N62" s="256"/>
      <c r="O62" s="254"/>
      <c r="P62" s="255"/>
      <c r="Q62" s="255"/>
      <c r="R62" s="255"/>
      <c r="S62" s="256"/>
      <c r="T62" s="266"/>
      <c r="U62" s="267"/>
      <c r="V62" s="268"/>
      <c r="W62" s="267"/>
      <c r="X62" s="269"/>
      <c r="Y62" s="343"/>
      <c r="Z62" s="344"/>
      <c r="AA62" s="41">
        <v>18</v>
      </c>
      <c r="AB62" s="260"/>
      <c r="AC62" s="262">
        <v>2</v>
      </c>
      <c r="AD62" s="254"/>
      <c r="AE62" s="255"/>
      <c r="AF62" s="255"/>
      <c r="AG62" s="255"/>
      <c r="AH62" s="256"/>
      <c r="AI62" s="254"/>
      <c r="AJ62" s="255"/>
      <c r="AK62" s="255"/>
      <c r="AL62" s="255"/>
      <c r="AM62" s="256"/>
    </row>
    <row r="63" spans="1:39" s="207" customFormat="1" ht="34.5" customHeight="1" thickBot="1" x14ac:dyDescent="0.3">
      <c r="A63" s="49">
        <v>32</v>
      </c>
      <c r="B63" s="285" t="s">
        <v>87</v>
      </c>
      <c r="C63" s="210">
        <v>36</v>
      </c>
      <c r="D63" s="206">
        <v>30</v>
      </c>
      <c r="E63" s="217">
        <v>6</v>
      </c>
      <c r="F63" s="219">
        <v>90</v>
      </c>
      <c r="G63" s="225">
        <v>5</v>
      </c>
      <c r="H63" s="226">
        <v>2</v>
      </c>
      <c r="I63" s="159" t="s">
        <v>25</v>
      </c>
      <c r="J63" s="254"/>
      <c r="K63" s="255"/>
      <c r="L63" s="255"/>
      <c r="M63" s="255"/>
      <c r="N63" s="256"/>
      <c r="O63" s="254"/>
      <c r="P63" s="255"/>
      <c r="Q63" s="255"/>
      <c r="R63" s="255"/>
      <c r="S63" s="256"/>
      <c r="T63" s="266"/>
      <c r="U63" s="267"/>
      <c r="V63" s="268"/>
      <c r="W63" s="267"/>
      <c r="X63" s="269"/>
      <c r="Y63" s="40">
        <v>3</v>
      </c>
      <c r="Z63" s="112">
        <v>6</v>
      </c>
      <c r="AA63" s="41">
        <v>27</v>
      </c>
      <c r="AB63" s="260"/>
      <c r="AC63" s="262">
        <v>5</v>
      </c>
      <c r="AD63" s="254"/>
      <c r="AE63" s="255"/>
      <c r="AF63" s="255"/>
      <c r="AG63" s="255"/>
      <c r="AH63" s="256"/>
      <c r="AI63" s="254"/>
      <c r="AJ63" s="255"/>
      <c r="AK63" s="255"/>
      <c r="AL63" s="255"/>
      <c r="AM63" s="256"/>
    </row>
    <row r="64" spans="1:39" s="207" customFormat="1" ht="25.5" customHeight="1" thickBot="1" x14ac:dyDescent="0.3">
      <c r="A64" s="49">
        <v>33</v>
      </c>
      <c r="B64" s="285" t="s">
        <v>82</v>
      </c>
      <c r="C64" s="210">
        <v>36</v>
      </c>
      <c r="D64" s="206">
        <v>30</v>
      </c>
      <c r="E64" s="217">
        <v>6</v>
      </c>
      <c r="F64" s="219">
        <v>64</v>
      </c>
      <c r="G64" s="227">
        <v>4</v>
      </c>
      <c r="H64" s="228">
        <v>3</v>
      </c>
      <c r="I64" s="231" t="s">
        <v>25</v>
      </c>
      <c r="J64" s="255"/>
      <c r="K64" s="255"/>
      <c r="L64" s="255"/>
      <c r="M64" s="255"/>
      <c r="N64" s="256"/>
      <c r="O64" s="254"/>
      <c r="P64" s="255"/>
      <c r="Q64" s="255"/>
      <c r="R64" s="255"/>
      <c r="S64" s="256"/>
      <c r="T64" s="266"/>
      <c r="U64" s="267"/>
      <c r="V64" s="268"/>
      <c r="W64" s="267"/>
      <c r="X64" s="269"/>
      <c r="Y64" s="40">
        <v>3</v>
      </c>
      <c r="Z64" s="112">
        <v>6</v>
      </c>
      <c r="AA64" s="47">
        <v>27</v>
      </c>
      <c r="AB64" s="260"/>
      <c r="AC64" s="262">
        <v>4</v>
      </c>
      <c r="AD64" s="254"/>
      <c r="AE64" s="255"/>
      <c r="AF64" s="255"/>
      <c r="AG64" s="255"/>
      <c r="AH64" s="256"/>
      <c r="AI64" s="255"/>
      <c r="AJ64" s="255"/>
      <c r="AK64" s="255"/>
      <c r="AL64" s="255"/>
      <c r="AM64" s="256"/>
    </row>
    <row r="65" spans="1:39" s="207" customFormat="1" ht="34.5" customHeight="1" thickBot="1" x14ac:dyDescent="0.3">
      <c r="A65" s="49">
        <v>34</v>
      </c>
      <c r="B65" s="285" t="s">
        <v>89</v>
      </c>
      <c r="C65" s="212">
        <v>27</v>
      </c>
      <c r="D65" s="206">
        <v>27</v>
      </c>
      <c r="E65" s="217">
        <v>0</v>
      </c>
      <c r="F65" s="220">
        <v>48</v>
      </c>
      <c r="G65" s="222">
        <v>3</v>
      </c>
      <c r="H65" s="224">
        <v>3</v>
      </c>
      <c r="I65" s="232" t="s">
        <v>20</v>
      </c>
      <c r="J65" s="255"/>
      <c r="K65" s="255"/>
      <c r="L65" s="255"/>
      <c r="M65" s="255"/>
      <c r="N65" s="256"/>
      <c r="O65" s="254"/>
      <c r="P65" s="255"/>
      <c r="Q65" s="255"/>
      <c r="R65" s="255"/>
      <c r="S65" s="256"/>
      <c r="T65" s="254"/>
      <c r="U65" s="255"/>
      <c r="V65" s="255"/>
      <c r="W65" s="255"/>
      <c r="X65" s="256"/>
      <c r="Y65" s="343"/>
      <c r="Z65" s="344"/>
      <c r="AA65" s="272">
        <v>27</v>
      </c>
      <c r="AB65" s="273"/>
      <c r="AC65" s="270">
        <v>3</v>
      </c>
      <c r="AD65" s="254"/>
      <c r="AE65" s="255"/>
      <c r="AF65" s="255"/>
      <c r="AG65" s="255"/>
      <c r="AH65" s="256"/>
      <c r="AI65" s="255"/>
      <c r="AJ65" s="255"/>
      <c r="AK65" s="255"/>
      <c r="AL65" s="255"/>
      <c r="AM65" s="256"/>
    </row>
    <row r="66" spans="1:39" s="207" customFormat="1" ht="39" customHeight="1" thickBot="1" x14ac:dyDescent="0.3">
      <c r="A66" s="283">
        <v>35</v>
      </c>
      <c r="B66" s="285" t="s">
        <v>65</v>
      </c>
      <c r="C66" s="212">
        <v>27</v>
      </c>
      <c r="D66" s="206">
        <v>27</v>
      </c>
      <c r="E66" s="217">
        <v>0</v>
      </c>
      <c r="F66" s="220">
        <v>48</v>
      </c>
      <c r="G66" s="222">
        <v>3</v>
      </c>
      <c r="H66" s="224">
        <v>3</v>
      </c>
      <c r="I66" s="145" t="s">
        <v>20</v>
      </c>
      <c r="J66" s="254"/>
      <c r="K66" s="255"/>
      <c r="L66" s="255"/>
      <c r="M66" s="255"/>
      <c r="N66" s="265"/>
      <c r="O66" s="255"/>
      <c r="P66" s="255"/>
      <c r="Q66" s="255"/>
      <c r="R66" s="255"/>
      <c r="S66" s="256"/>
      <c r="T66" s="254"/>
      <c r="U66" s="255"/>
      <c r="V66" s="255"/>
      <c r="W66" s="255"/>
      <c r="X66" s="256"/>
      <c r="Y66" s="368"/>
      <c r="Z66" s="369"/>
      <c r="AA66" s="274">
        <v>27</v>
      </c>
      <c r="AB66" s="275"/>
      <c r="AC66" s="271">
        <v>3</v>
      </c>
      <c r="AD66" s="276"/>
      <c r="AE66" s="276"/>
      <c r="AF66" s="276"/>
      <c r="AG66" s="276"/>
      <c r="AH66" s="277"/>
      <c r="AI66" s="255"/>
      <c r="AJ66" s="255"/>
      <c r="AK66" s="255"/>
      <c r="AL66" s="255"/>
      <c r="AM66" s="256"/>
    </row>
    <row r="67" spans="1:39" s="90" customFormat="1" ht="36.75" customHeight="1" thickBot="1" x14ac:dyDescent="0.3">
      <c r="A67" s="49">
        <v>36</v>
      </c>
      <c r="B67" s="285" t="s">
        <v>92</v>
      </c>
      <c r="C67" s="212">
        <v>27</v>
      </c>
      <c r="D67" s="114">
        <v>27</v>
      </c>
      <c r="E67" s="215">
        <v>0</v>
      </c>
      <c r="F67" s="220">
        <v>89</v>
      </c>
      <c r="G67" s="222">
        <v>4</v>
      </c>
      <c r="H67" s="224">
        <v>4</v>
      </c>
      <c r="I67" s="159" t="s">
        <v>20</v>
      </c>
      <c r="J67" s="254"/>
      <c r="K67" s="255"/>
      <c r="L67" s="255"/>
      <c r="M67" s="255"/>
      <c r="N67" s="256"/>
      <c r="O67" s="254"/>
      <c r="P67" s="255"/>
      <c r="Q67" s="255"/>
      <c r="R67" s="255"/>
      <c r="S67" s="256"/>
      <c r="T67" s="42"/>
      <c r="U67" s="43"/>
      <c r="V67" s="43"/>
      <c r="W67" s="43"/>
      <c r="X67" s="44"/>
      <c r="Y67" s="150"/>
      <c r="Z67" s="164"/>
      <c r="AA67" s="151"/>
      <c r="AB67" s="164"/>
      <c r="AC67" s="165"/>
      <c r="AD67" s="197"/>
      <c r="AE67" s="198"/>
      <c r="AF67" s="199">
        <v>27</v>
      </c>
      <c r="AG67" s="201"/>
      <c r="AH67" s="202">
        <v>4</v>
      </c>
      <c r="AI67" s="196"/>
      <c r="AJ67" s="147"/>
      <c r="AK67" s="147"/>
      <c r="AL67" s="147"/>
      <c r="AM67" s="148"/>
    </row>
    <row r="68" spans="1:39" s="90" customFormat="1" ht="32.25" customHeight="1" thickBot="1" x14ac:dyDescent="0.3">
      <c r="A68" s="49">
        <v>37</v>
      </c>
      <c r="B68" s="285" t="s">
        <v>111</v>
      </c>
      <c r="C68" s="212">
        <v>36</v>
      </c>
      <c r="D68" s="50">
        <v>30</v>
      </c>
      <c r="E68" s="217">
        <v>6</v>
      </c>
      <c r="F68" s="220">
        <v>64</v>
      </c>
      <c r="G68" s="222">
        <v>4</v>
      </c>
      <c r="H68" s="224">
        <v>3</v>
      </c>
      <c r="I68" s="159" t="s">
        <v>25</v>
      </c>
      <c r="J68" s="42"/>
      <c r="K68" s="43"/>
      <c r="L68" s="43"/>
      <c r="M68" s="43"/>
      <c r="N68" s="44"/>
      <c r="O68" s="42"/>
      <c r="P68" s="43"/>
      <c r="Q68" s="43"/>
      <c r="R68" s="43"/>
      <c r="S68" s="44"/>
      <c r="T68" s="42"/>
      <c r="U68" s="43"/>
      <c r="V68" s="43"/>
      <c r="W68" s="43"/>
      <c r="X68" s="44"/>
      <c r="Y68" s="146"/>
      <c r="Z68" s="166"/>
      <c r="AA68" s="147"/>
      <c r="AB68" s="166"/>
      <c r="AC68" s="167"/>
      <c r="AD68" s="40">
        <v>3</v>
      </c>
      <c r="AE68" s="112">
        <v>6</v>
      </c>
      <c r="AF68" s="41">
        <v>27</v>
      </c>
      <c r="AG68" s="111"/>
      <c r="AH68" s="200">
        <v>4</v>
      </c>
      <c r="AI68" s="146"/>
      <c r="AJ68" s="147"/>
      <c r="AK68" s="147"/>
      <c r="AL68" s="147"/>
      <c r="AM68" s="148"/>
    </row>
    <row r="69" spans="1:39" s="90" customFormat="1" ht="30" customHeight="1" thickBot="1" x14ac:dyDescent="0.3">
      <c r="A69" s="49">
        <v>38</v>
      </c>
      <c r="B69" s="285" t="s">
        <v>63</v>
      </c>
      <c r="C69" s="212">
        <v>18</v>
      </c>
      <c r="D69" s="50">
        <v>18</v>
      </c>
      <c r="E69" s="217">
        <v>0</v>
      </c>
      <c r="F69" s="219">
        <v>32</v>
      </c>
      <c r="G69" s="222">
        <v>2</v>
      </c>
      <c r="H69" s="224">
        <v>2</v>
      </c>
      <c r="I69" s="145" t="s">
        <v>20</v>
      </c>
      <c r="J69" s="42"/>
      <c r="K69" s="43"/>
      <c r="L69" s="43"/>
      <c r="M69" s="43"/>
      <c r="N69" s="44"/>
      <c r="O69" s="42"/>
      <c r="P69" s="43"/>
      <c r="Q69" s="43"/>
      <c r="R69" s="43"/>
      <c r="S69" s="44"/>
      <c r="T69" s="42"/>
      <c r="U69" s="43"/>
      <c r="V69" s="43"/>
      <c r="W69" s="43"/>
      <c r="X69" s="44"/>
      <c r="Y69" s="42"/>
      <c r="Z69" s="43"/>
      <c r="AA69" s="43"/>
      <c r="AB69" s="43"/>
      <c r="AC69" s="44"/>
      <c r="AD69" s="383"/>
      <c r="AE69" s="384"/>
      <c r="AF69" s="41">
        <v>18</v>
      </c>
      <c r="AG69" s="111"/>
      <c r="AH69" s="64">
        <v>2</v>
      </c>
      <c r="AI69" s="146"/>
      <c r="AJ69" s="166"/>
      <c r="AK69" s="147"/>
      <c r="AL69" s="166"/>
      <c r="AM69" s="167"/>
    </row>
    <row r="70" spans="1:39" s="90" customFormat="1" ht="35.25" customHeight="1" thickBot="1" x14ac:dyDescent="0.3">
      <c r="A70" s="49">
        <v>39</v>
      </c>
      <c r="B70" s="285" t="s">
        <v>64</v>
      </c>
      <c r="C70" s="212">
        <v>27</v>
      </c>
      <c r="D70" s="50">
        <v>27</v>
      </c>
      <c r="E70" s="217">
        <v>0</v>
      </c>
      <c r="F70" s="220">
        <v>48</v>
      </c>
      <c r="G70" s="222">
        <v>3</v>
      </c>
      <c r="H70" s="224">
        <v>3</v>
      </c>
      <c r="I70" s="144" t="s">
        <v>20</v>
      </c>
      <c r="J70" s="42"/>
      <c r="K70" s="43"/>
      <c r="L70" s="43"/>
      <c r="M70" s="43"/>
      <c r="N70" s="44"/>
      <c r="O70" s="42"/>
      <c r="P70" s="43"/>
      <c r="Q70" s="43"/>
      <c r="R70" s="43"/>
      <c r="S70" s="44"/>
      <c r="T70" s="42"/>
      <c r="U70" s="43"/>
      <c r="V70" s="43"/>
      <c r="W70" s="43"/>
      <c r="X70" s="44"/>
      <c r="Y70" s="42"/>
      <c r="Z70" s="43"/>
      <c r="AA70" s="43"/>
      <c r="AB70" s="43"/>
      <c r="AC70" s="44"/>
      <c r="AD70" s="383"/>
      <c r="AE70" s="384"/>
      <c r="AF70" s="41">
        <v>27</v>
      </c>
      <c r="AG70" s="111"/>
      <c r="AH70" s="64">
        <v>3</v>
      </c>
      <c r="AI70" s="42"/>
      <c r="AJ70" s="43"/>
      <c r="AK70" s="43"/>
      <c r="AL70" s="43"/>
      <c r="AM70" s="44"/>
    </row>
    <row r="71" spans="1:39" s="90" customFormat="1" ht="30" customHeight="1" thickBot="1" x14ac:dyDescent="0.3">
      <c r="A71" s="283">
        <v>40</v>
      </c>
      <c r="B71" s="285" t="s">
        <v>83</v>
      </c>
      <c r="C71" s="213">
        <v>27</v>
      </c>
      <c r="D71" s="50">
        <v>27</v>
      </c>
      <c r="E71" s="217">
        <v>0</v>
      </c>
      <c r="F71" s="220">
        <v>48</v>
      </c>
      <c r="G71" s="222">
        <v>3</v>
      </c>
      <c r="H71" s="224">
        <v>3</v>
      </c>
      <c r="I71" s="145" t="s">
        <v>20</v>
      </c>
      <c r="J71" s="42"/>
      <c r="K71" s="43"/>
      <c r="L71" s="43"/>
      <c r="M71" s="43"/>
      <c r="N71" s="44"/>
      <c r="O71" s="42"/>
      <c r="P71" s="43"/>
      <c r="Q71" s="43"/>
      <c r="R71" s="43"/>
      <c r="S71" s="44"/>
      <c r="T71" s="42"/>
      <c r="U71" s="43"/>
      <c r="V71" s="43"/>
      <c r="W71" s="43"/>
      <c r="X71" s="44"/>
      <c r="Y71" s="42"/>
      <c r="Z71" s="43"/>
      <c r="AA71" s="43"/>
      <c r="AB71" s="43"/>
      <c r="AC71" s="44"/>
      <c r="AD71" s="138"/>
      <c r="AE71" s="139"/>
      <c r="AF71" s="139"/>
      <c r="AG71" s="139"/>
      <c r="AH71" s="140"/>
      <c r="AI71" s="383"/>
      <c r="AJ71" s="384"/>
      <c r="AK71" s="41">
        <v>27</v>
      </c>
      <c r="AL71" s="111"/>
      <c r="AM71" s="64">
        <v>3</v>
      </c>
    </row>
    <row r="72" spans="1:39" s="90" customFormat="1" ht="36.75" customHeight="1" thickBot="1" x14ac:dyDescent="0.3">
      <c r="A72" s="283">
        <v>41</v>
      </c>
      <c r="B72" s="285" t="s">
        <v>113</v>
      </c>
      <c r="C72" s="212">
        <v>45</v>
      </c>
      <c r="D72" s="50">
        <v>39</v>
      </c>
      <c r="E72" s="217">
        <v>6</v>
      </c>
      <c r="F72" s="220">
        <v>82</v>
      </c>
      <c r="G72" s="222">
        <v>5</v>
      </c>
      <c r="H72" s="224">
        <v>4</v>
      </c>
      <c r="I72" s="159" t="s">
        <v>25</v>
      </c>
      <c r="J72" s="42"/>
      <c r="K72" s="43"/>
      <c r="L72" s="43"/>
      <c r="M72" s="43"/>
      <c r="N72" s="44"/>
      <c r="O72" s="42"/>
      <c r="P72" s="43"/>
      <c r="Q72" s="43"/>
      <c r="R72" s="43"/>
      <c r="S72" s="44"/>
      <c r="T72" s="42"/>
      <c r="U72" s="43"/>
      <c r="V72" s="43"/>
      <c r="W72" s="43"/>
      <c r="X72" s="44"/>
      <c r="Y72" s="42"/>
      <c r="Z72" s="43"/>
      <c r="AA72" s="43"/>
      <c r="AB72" s="43"/>
      <c r="AC72" s="44"/>
      <c r="AD72" s="141"/>
      <c r="AE72" s="142"/>
      <c r="AF72" s="142"/>
      <c r="AG72" s="142"/>
      <c r="AH72" s="143"/>
      <c r="AI72" s="40">
        <v>3</v>
      </c>
      <c r="AJ72" s="112">
        <v>6</v>
      </c>
      <c r="AK72" s="41">
        <v>36</v>
      </c>
      <c r="AL72" s="111"/>
      <c r="AM72" s="64">
        <v>5</v>
      </c>
    </row>
    <row r="73" spans="1:39" s="90" customFormat="1" ht="27.75" customHeight="1" thickBot="1" x14ac:dyDescent="0.3">
      <c r="A73" s="283">
        <v>42</v>
      </c>
      <c r="B73" s="285" t="s">
        <v>88</v>
      </c>
      <c r="C73" s="212">
        <v>18</v>
      </c>
      <c r="D73" s="50">
        <v>12</v>
      </c>
      <c r="E73" s="217">
        <v>6</v>
      </c>
      <c r="F73" s="219">
        <v>32</v>
      </c>
      <c r="G73" s="222">
        <v>2</v>
      </c>
      <c r="H73" s="224">
        <v>1</v>
      </c>
      <c r="I73" s="144" t="s">
        <v>20</v>
      </c>
      <c r="J73" s="42"/>
      <c r="K73" s="43"/>
      <c r="L73" s="43"/>
      <c r="M73" s="43"/>
      <c r="N73" s="44"/>
      <c r="O73" s="42"/>
      <c r="P73" s="43"/>
      <c r="Q73" s="43"/>
      <c r="R73" s="43"/>
      <c r="S73" s="44"/>
      <c r="T73" s="42"/>
      <c r="U73" s="43"/>
      <c r="V73" s="43"/>
      <c r="W73" s="43"/>
      <c r="X73" s="44"/>
      <c r="Y73" s="42"/>
      <c r="Z73" s="43"/>
      <c r="AA73" s="43"/>
      <c r="AB73" s="43"/>
      <c r="AC73" s="44"/>
      <c r="AD73" s="141"/>
      <c r="AE73" s="142"/>
      <c r="AF73" s="142"/>
      <c r="AG73" s="142"/>
      <c r="AH73" s="143"/>
      <c r="AI73" s="40">
        <v>3</v>
      </c>
      <c r="AJ73" s="112">
        <v>6</v>
      </c>
      <c r="AK73" s="41">
        <v>9</v>
      </c>
      <c r="AL73" s="111"/>
      <c r="AM73" s="64">
        <v>2</v>
      </c>
    </row>
    <row r="74" spans="1:39" s="90" customFormat="1" ht="25.5" customHeight="1" thickBot="1" x14ac:dyDescent="0.3">
      <c r="A74" s="283">
        <v>43</v>
      </c>
      <c r="B74" s="285" t="s">
        <v>84</v>
      </c>
      <c r="C74" s="212">
        <v>27</v>
      </c>
      <c r="D74" s="50">
        <v>27</v>
      </c>
      <c r="E74" s="217">
        <v>0</v>
      </c>
      <c r="F74" s="219">
        <v>48</v>
      </c>
      <c r="G74" s="222">
        <v>3</v>
      </c>
      <c r="H74" s="224">
        <v>3</v>
      </c>
      <c r="I74" s="144" t="s">
        <v>20</v>
      </c>
      <c r="J74" s="42"/>
      <c r="K74" s="43"/>
      <c r="L74" s="43"/>
      <c r="M74" s="43"/>
      <c r="N74" s="44"/>
      <c r="O74" s="42"/>
      <c r="P74" s="43"/>
      <c r="Q74" s="43"/>
      <c r="R74" s="43"/>
      <c r="S74" s="44"/>
      <c r="T74" s="42"/>
      <c r="U74" s="43"/>
      <c r="V74" s="43"/>
      <c r="W74" s="43"/>
      <c r="X74" s="44"/>
      <c r="Y74" s="42"/>
      <c r="Z74" s="43"/>
      <c r="AA74" s="43"/>
      <c r="AB74" s="43"/>
      <c r="AC74" s="44"/>
      <c r="AD74" s="141"/>
      <c r="AE74" s="142"/>
      <c r="AF74" s="142"/>
      <c r="AG74" s="142"/>
      <c r="AH74" s="143"/>
      <c r="AI74" s="40"/>
      <c r="AJ74" s="112"/>
      <c r="AK74" s="41">
        <v>27</v>
      </c>
      <c r="AL74" s="111"/>
      <c r="AM74" s="64">
        <v>3</v>
      </c>
    </row>
    <row r="75" spans="1:39" s="90" customFormat="1" ht="33" customHeight="1" thickBot="1" x14ac:dyDescent="0.3">
      <c r="A75" s="66">
        <v>44</v>
      </c>
      <c r="B75" s="285" t="s">
        <v>66</v>
      </c>
      <c r="C75" s="214">
        <v>36</v>
      </c>
      <c r="D75" s="31">
        <v>36</v>
      </c>
      <c r="E75" s="218">
        <v>0</v>
      </c>
      <c r="F75" s="221">
        <v>214</v>
      </c>
      <c r="G75" s="229">
        <v>10</v>
      </c>
      <c r="H75" s="230">
        <v>7</v>
      </c>
      <c r="I75" s="144" t="s">
        <v>20</v>
      </c>
      <c r="J75" s="168"/>
      <c r="K75" s="169"/>
      <c r="L75" s="169"/>
      <c r="M75" s="169"/>
      <c r="N75" s="170"/>
      <c r="O75" s="168"/>
      <c r="P75" s="169"/>
      <c r="Q75" s="169"/>
      <c r="R75" s="169"/>
      <c r="S75" s="170"/>
      <c r="T75" s="168"/>
      <c r="U75" s="169"/>
      <c r="V75" s="169"/>
      <c r="W75" s="169"/>
      <c r="X75" s="170"/>
      <c r="Y75" s="168"/>
      <c r="Z75" s="169"/>
      <c r="AA75" s="169"/>
      <c r="AB75" s="169"/>
      <c r="AC75" s="170"/>
      <c r="AD75" s="377"/>
      <c r="AE75" s="378"/>
      <c r="AF75" s="27">
        <v>18</v>
      </c>
      <c r="AG75" s="95"/>
      <c r="AH75" s="25">
        <v>5</v>
      </c>
      <c r="AI75" s="377"/>
      <c r="AJ75" s="378"/>
      <c r="AK75" s="27">
        <v>18</v>
      </c>
      <c r="AL75" s="117"/>
      <c r="AM75" s="25">
        <v>5</v>
      </c>
    </row>
    <row r="76" spans="1:39" s="90" customFormat="1" ht="15" thickBot="1" x14ac:dyDescent="0.3">
      <c r="A76" s="52" t="s">
        <v>18</v>
      </c>
      <c r="B76" s="14" t="s">
        <v>11</v>
      </c>
      <c r="C76" s="14"/>
      <c r="D76" s="14">
        <v>0</v>
      </c>
      <c r="E76" s="160"/>
      <c r="F76" s="161">
        <v>720</v>
      </c>
      <c r="G76" s="179">
        <v>24</v>
      </c>
      <c r="H76" s="184">
        <v>24</v>
      </c>
      <c r="I76" s="86" t="s">
        <v>20</v>
      </c>
      <c r="J76" s="36"/>
      <c r="K76" s="36"/>
      <c r="L76" s="36"/>
      <c r="M76" s="36"/>
      <c r="N76" s="15"/>
      <c r="O76" s="36"/>
      <c r="P76" s="36"/>
      <c r="Q76" s="36"/>
      <c r="R76" s="36"/>
      <c r="S76" s="15"/>
      <c r="T76" s="36"/>
      <c r="U76" s="36"/>
      <c r="V76" s="36"/>
      <c r="W76" s="36"/>
      <c r="X76" s="15"/>
      <c r="Y76" s="36"/>
      <c r="Z76" s="36"/>
      <c r="AA76" s="36"/>
      <c r="AB76" s="162"/>
      <c r="AC76" s="37"/>
      <c r="AD76" s="36"/>
      <c r="AE76" s="36"/>
      <c r="AF76" s="36">
        <v>360</v>
      </c>
      <c r="AG76" s="36"/>
      <c r="AH76" s="15">
        <v>12</v>
      </c>
      <c r="AI76" s="36"/>
      <c r="AJ76" s="36"/>
      <c r="AK76" s="36">
        <v>360</v>
      </c>
      <c r="AL76" s="162"/>
      <c r="AM76" s="37">
        <v>12</v>
      </c>
    </row>
    <row r="77" spans="1:39" s="90" customFormat="1" ht="16.149999999999999" customHeight="1" thickBot="1" x14ac:dyDescent="0.3">
      <c r="A77" s="53"/>
      <c r="B77" s="332" t="s">
        <v>15</v>
      </c>
      <c r="C77" s="335">
        <f>SUM(C6,C13,C57)</f>
        <v>1332</v>
      </c>
      <c r="D77" s="400">
        <f>SUM(D6,D13,D57)</f>
        <v>1050</v>
      </c>
      <c r="E77" s="395">
        <f>SUM(E6,E13,E57)</f>
        <v>282</v>
      </c>
      <c r="F77" s="233">
        <f>SUM(F6,F13,F57,F76)</f>
        <v>3307</v>
      </c>
      <c r="G77" s="346">
        <f>SUM(G6+G13+G57+G76)</f>
        <v>180</v>
      </c>
      <c r="H77" s="346">
        <f>SUM(H6+H13+H57+H76)</f>
        <v>91</v>
      </c>
      <c r="I77" s="327" t="s">
        <v>114</v>
      </c>
      <c r="J77" s="54">
        <f>SUM(J6,J13,J57)</f>
        <v>30</v>
      </c>
      <c r="K77" s="122">
        <f>SUM(K6,K13,K57,K76)</f>
        <v>60</v>
      </c>
      <c r="L77" s="54">
        <f>SUM(L6,L13,L57,L76)</f>
        <v>147</v>
      </c>
      <c r="M77" s="123">
        <f>SUM(M6,M57,M13)</f>
        <v>36</v>
      </c>
      <c r="N77" s="56">
        <f>SUM(N6,N13,N57,N76)</f>
        <v>30</v>
      </c>
      <c r="O77" s="57">
        <f>SUM(O57,O6,O13)</f>
        <v>27</v>
      </c>
      <c r="P77" s="124">
        <f>SUM(P6,P13,P34,P76)</f>
        <v>54</v>
      </c>
      <c r="Q77" s="57">
        <f>SUM(Q57,Q6,Q13)</f>
        <v>162</v>
      </c>
      <c r="R77" s="124">
        <f>SUM(R6,R13,R76,R57)</f>
        <v>12</v>
      </c>
      <c r="S77" s="56">
        <f>SUM(S57,S6,S13,S76)</f>
        <v>30</v>
      </c>
      <c r="T77" s="55">
        <f>SUM(T57,T6,T13)</f>
        <v>24</v>
      </c>
      <c r="U77" s="123">
        <f>SUM(U6,U13,U57,U76)</f>
        <v>48</v>
      </c>
      <c r="V77" s="55">
        <f>SUM(V57,V6,V13)</f>
        <v>189</v>
      </c>
      <c r="W77" s="125">
        <f>SUM(W6,W13,W57,W76)</f>
        <v>12</v>
      </c>
      <c r="X77" s="129">
        <f>SUM(X76,X57,X6,X13)</f>
        <v>30</v>
      </c>
      <c r="Y77" s="54">
        <f>SUM(Y57,Y6,Y13)</f>
        <v>15</v>
      </c>
      <c r="Z77" s="123">
        <f>SUM(Z6,Z13,Z57,Z76)</f>
        <v>30</v>
      </c>
      <c r="AA77" s="55">
        <f>SUM(AA57,AA6,AA13,AA76)</f>
        <v>213</v>
      </c>
      <c r="AB77" s="125">
        <f>SUM(AB6,AB13,AB57,AB76)</f>
        <v>12</v>
      </c>
      <c r="AC77" s="129">
        <f>SUM(AC76,AC57,AC6,AC13)</f>
        <v>30</v>
      </c>
      <c r="AD77" s="54">
        <f>SUM(AD57,AD6,AD13)</f>
        <v>3</v>
      </c>
      <c r="AE77" s="123">
        <f>SUM(AE6,AE13,AE57,AE76)</f>
        <v>6</v>
      </c>
      <c r="AF77" s="55">
        <f>SUM(AF57,AF6,AF13,AF76)</f>
        <v>477</v>
      </c>
      <c r="AG77" s="125">
        <f>SUM(AG6,AG13,AG57)</f>
        <v>0</v>
      </c>
      <c r="AH77" s="129">
        <f>SUM(AH76,AH57,AH6,AH13)</f>
        <v>30</v>
      </c>
      <c r="AI77" s="54">
        <f>SUM(AI57,AI6,AI13)</f>
        <v>6</v>
      </c>
      <c r="AJ77" s="54">
        <f>SUM(AJ58:AJ75,AJ6,AJ13)</f>
        <v>12</v>
      </c>
      <c r="AK77" s="55">
        <f>SUM(AK57,AK6,AK13,AK76)</f>
        <v>477</v>
      </c>
      <c r="AL77" s="125">
        <f>SUM(AL6,AL13,AL57)</f>
        <v>0</v>
      </c>
      <c r="AM77" s="129">
        <f>SUM(AM76,AM57,AM6,AM13)</f>
        <v>30</v>
      </c>
    </row>
    <row r="78" spans="1:39" s="90" customFormat="1" ht="29.25" thickBot="1" x14ac:dyDescent="0.3">
      <c r="A78" s="58"/>
      <c r="B78" s="333"/>
      <c r="C78" s="336"/>
      <c r="D78" s="401"/>
      <c r="E78" s="397">
        <f>SUM(E77:F77)</f>
        <v>3589</v>
      </c>
      <c r="F78" s="402"/>
      <c r="G78" s="347"/>
      <c r="H78" s="347"/>
      <c r="I78" s="328"/>
      <c r="J78" s="329">
        <f>SUM(J77:M77)</f>
        <v>273</v>
      </c>
      <c r="K78" s="330"/>
      <c r="L78" s="330"/>
      <c r="M78" s="399"/>
      <c r="N78" s="73" t="s">
        <v>102</v>
      </c>
      <c r="O78" s="348">
        <f>SUM(O77:Q77)</f>
        <v>243</v>
      </c>
      <c r="P78" s="349"/>
      <c r="Q78" s="349"/>
      <c r="R78" s="350"/>
      <c r="S78" s="73" t="s">
        <v>103</v>
      </c>
      <c r="T78" s="329">
        <f>SUM(T77:V77)</f>
        <v>261</v>
      </c>
      <c r="U78" s="330"/>
      <c r="V78" s="330"/>
      <c r="W78" s="331"/>
      <c r="X78" s="73" t="s">
        <v>57</v>
      </c>
      <c r="Y78" s="329">
        <f>SUM(Y77:AA77)</f>
        <v>258</v>
      </c>
      <c r="Z78" s="330"/>
      <c r="AA78" s="330"/>
      <c r="AB78" s="331"/>
      <c r="AC78" s="73" t="s">
        <v>59</v>
      </c>
      <c r="AD78" s="329">
        <f>SUM(AD77:AF77)</f>
        <v>486</v>
      </c>
      <c r="AE78" s="330"/>
      <c r="AF78" s="330"/>
      <c r="AG78" s="331"/>
      <c r="AH78" s="73" t="s">
        <v>60</v>
      </c>
      <c r="AI78" s="329">
        <f>SUM(AI77:AK77)</f>
        <v>495</v>
      </c>
      <c r="AJ78" s="330"/>
      <c r="AK78" s="330"/>
      <c r="AL78" s="331"/>
      <c r="AM78" s="73" t="s">
        <v>61</v>
      </c>
    </row>
    <row r="79" spans="1:39" s="90" customFormat="1" ht="16.5" thickBot="1" x14ac:dyDescent="0.3">
      <c r="A79" s="58"/>
      <c r="B79" s="334"/>
      <c r="C79" s="172"/>
      <c r="D79" s="388">
        <f>SUM(D77:F77)</f>
        <v>4639</v>
      </c>
      <c r="E79" s="389"/>
      <c r="F79" s="390"/>
      <c r="G79" s="60"/>
      <c r="H79" s="163"/>
      <c r="I79" s="59"/>
      <c r="J79" s="163"/>
      <c r="K79" s="163"/>
      <c r="L79" s="163"/>
      <c r="M79" s="163"/>
      <c r="N79" s="163"/>
      <c r="O79" s="149"/>
      <c r="P79" s="149"/>
      <c r="Q79" s="149"/>
      <c r="R79" s="149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318"/>
      <c r="AE79" s="319"/>
      <c r="AF79" s="319"/>
      <c r="AG79" s="319"/>
      <c r="AH79" s="319"/>
      <c r="AI79" s="319"/>
      <c r="AJ79" s="319"/>
      <c r="AK79" s="319"/>
      <c r="AL79" s="319"/>
      <c r="AM79" s="320"/>
    </row>
    <row r="80" spans="1:39" s="90" customFormat="1" ht="14.25" x14ac:dyDescent="0.25">
      <c r="A80" s="58"/>
      <c r="B80" s="324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6"/>
      <c r="AD80" s="321"/>
      <c r="AE80" s="322"/>
      <c r="AF80" s="322"/>
      <c r="AG80" s="322"/>
      <c r="AH80" s="322"/>
      <c r="AI80" s="322"/>
      <c r="AJ80" s="322"/>
      <c r="AK80" s="322"/>
      <c r="AL80" s="322"/>
      <c r="AM80" s="323"/>
    </row>
    <row r="81" spans="1:39" x14ac:dyDescent="0.2">
      <c r="A81" s="3"/>
      <c r="B81" s="4"/>
      <c r="C81" s="4"/>
      <c r="D81" s="385" t="s">
        <v>31</v>
      </c>
      <c r="E81" s="386"/>
      <c r="F81" s="386"/>
      <c r="G81" s="387"/>
      <c r="H81" s="174"/>
      <c r="I81" s="12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5"/>
      <c r="Y81" s="4"/>
      <c r="Z81" s="4"/>
      <c r="AA81" s="4"/>
      <c r="AB81" s="4"/>
      <c r="AC81" s="5"/>
      <c r="AD81" s="4"/>
      <c r="AE81" s="4"/>
      <c r="AF81" s="4"/>
      <c r="AG81" s="4"/>
      <c r="AH81" s="4"/>
      <c r="AI81" s="4"/>
      <c r="AJ81" s="4"/>
      <c r="AK81" s="4"/>
      <c r="AL81" s="4"/>
      <c r="AM81" s="6"/>
    </row>
    <row r="82" spans="1:39" ht="18.75" x14ac:dyDescent="0.3">
      <c r="A82" s="3"/>
      <c r="B82" s="11"/>
      <c r="C82" s="11"/>
      <c r="D82" s="370" t="s">
        <v>32</v>
      </c>
      <c r="E82" s="371"/>
      <c r="F82" s="371"/>
      <c r="G82" s="372"/>
      <c r="H82" s="176"/>
      <c r="I82" s="13"/>
      <c r="J82" s="7"/>
      <c r="K82" s="7"/>
      <c r="L82" s="7"/>
      <c r="M82" s="7"/>
      <c r="N82" s="8"/>
      <c r="O82" s="7"/>
      <c r="P82" s="7"/>
      <c r="Q82" s="8"/>
      <c r="R82" s="8"/>
      <c r="S82" s="8"/>
      <c r="T82" s="8"/>
      <c r="U82" s="8"/>
      <c r="V82" s="8"/>
      <c r="W82" s="8"/>
      <c r="X82" s="9"/>
      <c r="Y82" s="8"/>
      <c r="Z82" s="8"/>
      <c r="AA82" s="8"/>
      <c r="AB82" s="8"/>
      <c r="AC82" s="9"/>
      <c r="AD82" s="8"/>
      <c r="AE82" s="8"/>
      <c r="AF82" s="8"/>
      <c r="AG82" s="8"/>
      <c r="AH82" s="8"/>
      <c r="AI82" s="8"/>
      <c r="AJ82" s="8"/>
      <c r="AK82" s="8"/>
      <c r="AL82" s="8"/>
      <c r="AM82" s="10"/>
    </row>
    <row r="83" spans="1:39" x14ac:dyDescent="0.2">
      <c r="A83" s="81"/>
      <c r="B83" s="82"/>
      <c r="C83" s="83"/>
      <c r="D83" s="82"/>
      <c r="E83" s="82"/>
      <c r="F83" s="82"/>
      <c r="G83" s="82"/>
      <c r="H83" s="82"/>
      <c r="I83" s="82"/>
      <c r="J83" s="82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</row>
    <row r="84" spans="1:39" ht="13.5" thickBot="1" x14ac:dyDescent="0.25">
      <c r="J84" s="183"/>
    </row>
    <row r="85" spans="1:39" ht="24.95" customHeight="1" thickBot="1" x14ac:dyDescent="0.25">
      <c r="B85" s="362" t="s">
        <v>33</v>
      </c>
      <c r="C85" s="363"/>
      <c r="D85" s="363"/>
      <c r="E85" s="363"/>
      <c r="F85" s="363"/>
      <c r="G85" s="364"/>
      <c r="H85" s="177"/>
    </row>
    <row r="86" spans="1:39" ht="24.95" customHeight="1" thickBot="1" x14ac:dyDescent="0.25">
      <c r="B86" s="357" t="s">
        <v>107</v>
      </c>
      <c r="C86" s="360" t="s">
        <v>34</v>
      </c>
      <c r="D86" s="135"/>
      <c r="E86" s="136"/>
      <c r="F86" s="136"/>
      <c r="G86" s="137"/>
      <c r="H86" s="178"/>
    </row>
    <row r="87" spans="1:39" ht="24.95" customHeight="1" thickBot="1" x14ac:dyDescent="0.25">
      <c r="B87" s="358"/>
      <c r="C87" s="361"/>
      <c r="D87" s="135"/>
      <c r="E87" s="136"/>
      <c r="F87" s="136"/>
      <c r="G87" s="137"/>
      <c r="H87" s="178"/>
    </row>
    <row r="88" spans="1:39" ht="24.95" customHeight="1" thickBot="1" x14ac:dyDescent="0.25">
      <c r="B88" s="358"/>
      <c r="C88" s="360" t="s">
        <v>35</v>
      </c>
      <c r="D88" s="135"/>
      <c r="E88" s="136"/>
      <c r="F88" s="136"/>
      <c r="G88" s="137"/>
      <c r="H88" s="178"/>
    </row>
    <row r="89" spans="1:39" ht="24.95" customHeight="1" thickBot="1" x14ac:dyDescent="0.25">
      <c r="B89" s="359"/>
      <c r="C89" s="361"/>
      <c r="D89" s="135"/>
      <c r="E89" s="136"/>
      <c r="F89" s="136"/>
      <c r="G89" s="137"/>
      <c r="H89" s="178"/>
    </row>
    <row r="90" spans="1:39" ht="24.95" customHeight="1" thickBot="1" x14ac:dyDescent="0.25">
      <c r="B90" s="357" t="s">
        <v>106</v>
      </c>
      <c r="C90" s="360" t="s">
        <v>34</v>
      </c>
      <c r="D90" s="135"/>
      <c r="E90" s="136"/>
      <c r="F90" s="136"/>
      <c r="G90" s="137"/>
      <c r="H90" s="178"/>
    </row>
    <row r="91" spans="1:39" ht="24.95" customHeight="1" thickBot="1" x14ac:dyDescent="0.25">
      <c r="B91" s="358"/>
      <c r="C91" s="361"/>
      <c r="D91" s="135"/>
      <c r="E91" s="136"/>
      <c r="F91" s="136"/>
      <c r="G91" s="137"/>
      <c r="H91" s="178"/>
    </row>
    <row r="92" spans="1:39" ht="24.95" customHeight="1" thickBot="1" x14ac:dyDescent="0.25">
      <c r="B92" s="358"/>
      <c r="C92" s="360" t="s">
        <v>35</v>
      </c>
      <c r="D92" s="135"/>
      <c r="E92" s="136"/>
      <c r="F92" s="136"/>
      <c r="G92" s="137"/>
      <c r="H92" s="178"/>
    </row>
    <row r="93" spans="1:39" ht="24.95" customHeight="1" thickBot="1" x14ac:dyDescent="0.25">
      <c r="B93" s="359"/>
      <c r="C93" s="361"/>
      <c r="D93" s="135"/>
      <c r="E93" s="136"/>
      <c r="F93" s="136"/>
      <c r="G93" s="137"/>
      <c r="H93" s="178"/>
    </row>
  </sheetData>
  <mergeCells count="111">
    <mergeCell ref="AD44:AE46"/>
    <mergeCell ref="O35:S51"/>
    <mergeCell ref="Q4:R4"/>
    <mergeCell ref="AI35:AM46"/>
    <mergeCell ref="C86:C87"/>
    <mergeCell ref="AD78:AG78"/>
    <mergeCell ref="AI51:AJ51"/>
    <mergeCell ref="AD51:AE51"/>
    <mergeCell ref="AI75:AJ75"/>
    <mergeCell ref="AD75:AE75"/>
    <mergeCell ref="AD54:AG54"/>
    <mergeCell ref="AI54:AL54"/>
    <mergeCell ref="AI78:AL78"/>
    <mergeCell ref="Y35:AC36"/>
    <mergeCell ref="T37:X51"/>
    <mergeCell ref="AD69:AE69"/>
    <mergeCell ref="AD70:AE70"/>
    <mergeCell ref="AI71:AJ71"/>
    <mergeCell ref="T36:U36"/>
    <mergeCell ref="D81:G81"/>
    <mergeCell ref="D79:F79"/>
    <mergeCell ref="D55:F55"/>
    <mergeCell ref="O78:R78"/>
    <mergeCell ref="O12:S12"/>
    <mergeCell ref="Y7:Z12"/>
    <mergeCell ref="Y3:AC3"/>
    <mergeCell ref="T4:U4"/>
    <mergeCell ref="X4:X5"/>
    <mergeCell ref="T31:U32"/>
    <mergeCell ref="T3:X3"/>
    <mergeCell ref="H53:H54"/>
    <mergeCell ref="T7:X10"/>
    <mergeCell ref="J35:N51"/>
    <mergeCell ref="Y41:Z42"/>
    <mergeCell ref="B90:B93"/>
    <mergeCell ref="C90:C91"/>
    <mergeCell ref="C92:C93"/>
    <mergeCell ref="B85:G85"/>
    <mergeCell ref="B86:B89"/>
    <mergeCell ref="C88:C89"/>
    <mergeCell ref="E78:F78"/>
    <mergeCell ref="C77:C78"/>
    <mergeCell ref="B56:AC56"/>
    <mergeCell ref="G77:G78"/>
    <mergeCell ref="Y66:Z66"/>
    <mergeCell ref="D82:G82"/>
    <mergeCell ref="B53:B55"/>
    <mergeCell ref="I53:I54"/>
    <mergeCell ref="J54:M54"/>
    <mergeCell ref="H77:H78"/>
    <mergeCell ref="Y65:Z65"/>
    <mergeCell ref="Y43:AC51"/>
    <mergeCell ref="AD35:AH42"/>
    <mergeCell ref="AD47:AH49"/>
    <mergeCell ref="E3:E5"/>
    <mergeCell ref="O7:S10"/>
    <mergeCell ref="O54:R54"/>
    <mergeCell ref="J9:K12"/>
    <mergeCell ref="L12:N12"/>
    <mergeCell ref="L4:M4"/>
    <mergeCell ref="N4:N5"/>
    <mergeCell ref="O4:P4"/>
    <mergeCell ref="J4:K4"/>
    <mergeCell ref="E54:F54"/>
    <mergeCell ref="G53:G54"/>
    <mergeCell ref="O3:S3"/>
    <mergeCell ref="H3:H5"/>
    <mergeCell ref="S4:S5"/>
    <mergeCell ref="O11:P11"/>
    <mergeCell ref="T12:X12"/>
    <mergeCell ref="AD7:AH12"/>
    <mergeCell ref="Y4:Z4"/>
    <mergeCell ref="AA4:AB4"/>
    <mergeCell ref="AC4:AC5"/>
    <mergeCell ref="V4:W4"/>
    <mergeCell ref="AD79:AM80"/>
    <mergeCell ref="B80:AC80"/>
    <mergeCell ref="I77:I78"/>
    <mergeCell ref="J78:M78"/>
    <mergeCell ref="D77:D78"/>
    <mergeCell ref="T78:W78"/>
    <mergeCell ref="T54:W54"/>
    <mergeCell ref="Y54:AB54"/>
    <mergeCell ref="B77:B79"/>
    <mergeCell ref="AD55:AM56"/>
    <mergeCell ref="C53:C54"/>
    <mergeCell ref="D53:D54"/>
    <mergeCell ref="Y78:AB78"/>
    <mergeCell ref="AI47:AJ49"/>
    <mergeCell ref="Y60:Z60"/>
    <mergeCell ref="Y62:Z62"/>
    <mergeCell ref="AI7:AM12"/>
    <mergeCell ref="AA7:AC10"/>
    <mergeCell ref="T11:U11"/>
    <mergeCell ref="A1:AM2"/>
    <mergeCell ref="A3:A5"/>
    <mergeCell ref="B3:B5"/>
    <mergeCell ref="D3:D5"/>
    <mergeCell ref="F3:F5"/>
    <mergeCell ref="G3:G5"/>
    <mergeCell ref="I3:I5"/>
    <mergeCell ref="AD3:AH3"/>
    <mergeCell ref="AI3:AM3"/>
    <mergeCell ref="AI4:AJ4"/>
    <mergeCell ref="AK4:AL4"/>
    <mergeCell ref="AM4:AM5"/>
    <mergeCell ref="AF4:AG4"/>
    <mergeCell ref="AH4:AH5"/>
    <mergeCell ref="AD4:AE4"/>
    <mergeCell ref="J3:N3"/>
    <mergeCell ref="C3:C5"/>
  </mergeCells>
  <phoneticPr fontId="1" type="noConversion"/>
  <conditionalFormatting sqref="AM71:AM74 AK71:AK74 V58:V59 AC60:AC63 AA60:AA63 X58:X59 AK47:AK50 AM47:AM50 AH43:AH46 AF43:AF46 X35:X36 V35:V36 X27:X31 V33 X33 V27:V31 AC37:AC42 AA37:AA42 L17:L18 N14:N15 L14:L15 N17:N18 S20:S26 Q20:Q25 AH66:AH70 AF66:AF70">
    <cfRule type="expression" dxfId="1" priority="4" stopIfTrue="1">
      <formula>LEN(TRIM(L14))=0</formula>
    </cfRule>
  </conditionalFormatting>
  <conditionalFormatting sqref="AI71:AI74 AC64 AA64 T58:T59 Y60:Y66 AI50 AI47 Y37:Y41 AD43:AD44 T35:T36 T28:T31 AC33 AA33 X32 V32 Q26 O22:O25 N19 N16 L16 L19 J16:J19 AD66:AD70 T33">
    <cfRule type="expression" dxfId="0" priority="5" stopIfTrue="1">
      <formula>LEN(TRIM(J16))=0</formula>
    </cfRule>
    <cfRule type="expression" priority="6" stopIfTrue="1">
      <formula>LEN(TRIM(J16))=0</formula>
    </cfRule>
  </conditionalFormatting>
  <pageMargins left="0.31496062992125984" right="0.31496062992125984" top="0.31496062992125984" bottom="0.31496062992125984" header="0.31496062992125984" footer="0.31496062992125984"/>
  <pageSetup paperSize="9" scale="35" orientation="landscape" r:id="rId1"/>
  <headerFooter alignWithMargins="0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niestacjonarne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Beata Zawadka</cp:lastModifiedBy>
  <cp:lastPrinted>2020-07-29T11:10:01Z</cp:lastPrinted>
  <dcterms:created xsi:type="dcterms:W3CDTF">2011-11-03T09:26:04Z</dcterms:created>
  <dcterms:modified xsi:type="dcterms:W3CDTF">2023-03-06T08:39:38Z</dcterms:modified>
</cp:coreProperties>
</file>